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5.Transparencia 07.06.2018\"/>
    </mc:Choice>
  </mc:AlternateContent>
  <bookViews>
    <workbookView xWindow="0" yWindow="0" windowWidth="28800" windowHeight="11400"/>
  </bookViews>
  <sheets>
    <sheet name="Reporte de Formatos" sheetId="1" r:id="rId1"/>
    <sheet name="Tabla 228911" sheetId="2" r:id="rId2"/>
  </sheets>
  <calcPr calcId="162913"/>
</workbook>
</file>

<file path=xl/calcChain.xml><?xml version="1.0" encoding="utf-8"?>
<calcChain xmlns="http://schemas.openxmlformats.org/spreadsheetml/2006/main">
  <c r="F129" i="2" l="1"/>
  <c r="F78" i="2"/>
  <c r="E144" i="2" l="1"/>
  <c r="D167" i="2" l="1"/>
  <c r="D133" i="2"/>
  <c r="D129" i="2"/>
  <c r="D124" i="2" s="1"/>
  <c r="D78" i="2"/>
  <c r="D73" i="2" s="1"/>
  <c r="F419" i="2"/>
  <c r="F416" i="2"/>
  <c r="F414" i="2"/>
  <c r="F411" i="2"/>
  <c r="F408" i="2"/>
  <c r="F399" i="2"/>
  <c r="F390" i="2"/>
  <c r="F386" i="2"/>
  <c r="F380" i="2"/>
  <c r="F373" i="2"/>
  <c r="F369" i="2"/>
  <c r="F366" i="2"/>
  <c r="F356" i="2"/>
  <c r="F346" i="2"/>
  <c r="F339" i="2"/>
  <c r="F329" i="2"/>
  <c r="F326" i="2"/>
  <c r="F323" i="2"/>
  <c r="F314" i="2"/>
  <c r="F305" i="2"/>
  <c r="F295" i="2"/>
  <c r="F290" i="2"/>
  <c r="F280" i="2"/>
  <c r="F271" i="2"/>
  <c r="F269" i="2"/>
  <c r="F262" i="2"/>
  <c r="F259" i="2"/>
  <c r="F254" i="2"/>
  <c r="F247" i="2"/>
  <c r="F243" i="2"/>
  <c r="F237" i="2"/>
  <c r="F235" i="2"/>
  <c r="F227" i="2"/>
  <c r="F223" i="2"/>
  <c r="F214" i="2"/>
  <c r="F204" i="2"/>
  <c r="F198" i="2"/>
  <c r="F188" i="2"/>
  <c r="F178" i="2"/>
  <c r="F172" i="2"/>
  <c r="F162" i="2"/>
  <c r="F154" i="2"/>
  <c r="F144" i="2"/>
  <c r="F134" i="2"/>
  <c r="F124" i="2"/>
  <c r="F114" i="2"/>
  <c r="F104" i="2"/>
  <c r="F94" i="2"/>
  <c r="F90" i="2"/>
  <c r="F84" i="2"/>
  <c r="F81" i="2"/>
  <c r="F73" i="2"/>
  <c r="F63" i="2"/>
  <c r="F53" i="2"/>
  <c r="F49" i="2"/>
  <c r="F40" i="2"/>
  <c r="F37" i="2"/>
  <c r="F35" i="2"/>
  <c r="F28" i="2"/>
  <c r="F23" i="2"/>
  <c r="F14" i="2"/>
  <c r="F9" i="2"/>
  <c r="F4" i="2"/>
  <c r="E419" i="2"/>
  <c r="E416" i="2"/>
  <c r="E414" i="2"/>
  <c r="E411" i="2"/>
  <c r="E408" i="2"/>
  <c r="E399" i="2"/>
  <c r="E390" i="2"/>
  <c r="E386" i="2"/>
  <c r="E380" i="2"/>
  <c r="E373" i="2"/>
  <c r="E369" i="2"/>
  <c r="E366" i="2"/>
  <c r="E356" i="2"/>
  <c r="E346" i="2"/>
  <c r="E339" i="2"/>
  <c r="E329" i="2"/>
  <c r="E326" i="2"/>
  <c r="E323" i="2"/>
  <c r="E314" i="2"/>
  <c r="E305" i="2"/>
  <c r="E295" i="2"/>
  <c r="E290" i="2"/>
  <c r="E280" i="2"/>
  <c r="E271" i="2"/>
  <c r="E269" i="2"/>
  <c r="E262" i="2"/>
  <c r="E259" i="2"/>
  <c r="E254" i="2"/>
  <c r="E247" i="2"/>
  <c r="E243" i="2"/>
  <c r="E237" i="2"/>
  <c r="E235" i="2"/>
  <c r="E227" i="2"/>
  <c r="E223" i="2"/>
  <c r="E214" i="2"/>
  <c r="E204" i="2"/>
  <c r="E198" i="2"/>
  <c r="E188" i="2"/>
  <c r="E178" i="2"/>
  <c r="E172" i="2"/>
  <c r="E162" i="2"/>
  <c r="E154" i="2"/>
  <c r="E134" i="2"/>
  <c r="E124" i="2"/>
  <c r="E114" i="2"/>
  <c r="E104" i="2"/>
  <c r="E94" i="2"/>
  <c r="E90" i="2"/>
  <c r="E84" i="2"/>
  <c r="E81" i="2"/>
  <c r="E73" i="2"/>
  <c r="E63" i="2"/>
  <c r="E53" i="2"/>
  <c r="E49" i="2"/>
  <c r="E40" i="2"/>
  <c r="E37" i="2"/>
  <c r="E35" i="2"/>
  <c r="E28" i="2"/>
  <c r="E23" i="2"/>
  <c r="E14" i="2"/>
  <c r="E9" i="2"/>
  <c r="E4" i="2"/>
  <c r="D419" i="2"/>
  <c r="D416" i="2"/>
  <c r="D414" i="2"/>
  <c r="D411" i="2"/>
  <c r="D408" i="2"/>
  <c r="D399" i="2"/>
  <c r="D390" i="2"/>
  <c r="D386" i="2"/>
  <c r="D380" i="2"/>
  <c r="D373" i="2"/>
  <c r="D369" i="2"/>
  <c r="D366" i="2"/>
  <c r="D356" i="2"/>
  <c r="D346" i="2"/>
  <c r="D339" i="2"/>
  <c r="D329" i="2"/>
  <c r="D326" i="2"/>
  <c r="D323" i="2"/>
  <c r="D314" i="2"/>
  <c r="D305" i="2"/>
  <c r="D295" i="2"/>
  <c r="D290" i="2"/>
  <c r="D280" i="2"/>
  <c r="D271" i="2"/>
  <c r="D269" i="2"/>
  <c r="D262" i="2"/>
  <c r="D259" i="2"/>
  <c r="D254" i="2"/>
  <c r="D247" i="2"/>
  <c r="D243" i="2"/>
  <c r="D237" i="2"/>
  <c r="D235" i="2"/>
  <c r="D227" i="2"/>
  <c r="D223" i="2"/>
  <c r="D214" i="2"/>
  <c r="D204" i="2"/>
  <c r="D198" i="2"/>
  <c r="D188" i="2"/>
  <c r="D178" i="2"/>
  <c r="D172" i="2"/>
  <c r="D162" i="2"/>
  <c r="D154" i="2"/>
  <c r="D144" i="2"/>
  <c r="D134" i="2"/>
  <c r="D114" i="2"/>
  <c r="D104" i="2"/>
  <c r="D94" i="2"/>
  <c r="D90" i="2"/>
  <c r="D84" i="2"/>
  <c r="D81" i="2"/>
  <c r="D63" i="2"/>
  <c r="D53" i="2"/>
  <c r="D49" i="2"/>
  <c r="D40" i="2"/>
  <c r="D37" i="2"/>
  <c r="D35" i="2"/>
  <c r="D28" i="2"/>
  <c r="D23" i="2"/>
  <c r="D14" i="2"/>
  <c r="D4" i="2"/>
  <c r="D9" i="2"/>
</calcChain>
</file>

<file path=xl/sharedStrings.xml><?xml version="1.0" encoding="utf-8"?>
<sst xmlns="http://schemas.openxmlformats.org/spreadsheetml/2006/main" count="1074" uniqueCount="496">
  <si>
    <t>35604</t>
  </si>
  <si>
    <t>TITULO</t>
  </si>
  <si>
    <t>NOMBRE CORTO</t>
  </si>
  <si>
    <t>DESCRIPCION</t>
  </si>
  <si>
    <t>Informes programáticos presupuestales, balances generales y estados financieros</t>
  </si>
  <si>
    <t>A55-FXXXI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</si>
  <si>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</si>
  <si>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</si>
  <si>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</si>
  <si>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</si>
  <si>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</si>
  <si>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</si>
  <si>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</si>
  <si>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</si>
  <si>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</si>
  <si>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228893</t>
  </si>
  <si>
    <t>228896</t>
  </si>
  <si>
    <t>228894</t>
  </si>
  <si>
    <t>228898</t>
  </si>
  <si>
    <t>228904</t>
  </si>
  <si>
    <t>228905</t>
  </si>
  <si>
    <t>228906</t>
  </si>
  <si>
    <t>228895</t>
  </si>
  <si>
    <t>228897</t>
  </si>
  <si>
    <t>228907</t>
  </si>
  <si>
    <t>228902</t>
  </si>
  <si>
    <t>228903</t>
  </si>
  <si>
    <t>228911</t>
  </si>
  <si>
    <t>228899</t>
  </si>
  <si>
    <t>228908</t>
  </si>
  <si>
    <t>228909</t>
  </si>
  <si>
    <t>228910</t>
  </si>
  <si>
    <t>228901</t>
  </si>
  <si>
    <t>228900</t>
  </si>
  <si>
    <t>228912</t>
  </si>
  <si>
    <t>228913</t>
  </si>
  <si>
    <t>228914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</si>
  <si>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</si>
  <si>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</si>
  <si>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</si>
  <si>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</si>
  <si>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</si>
  <si>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</si>
  <si>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</si>
  <si>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</si>
  <si>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</si>
  <si>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</si>
  <si>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</si>
  <si>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</si>
  <si>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</si>
  <si>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27762</t>
  </si>
  <si>
    <t>27763</t>
  </si>
  <si>
    <t>27764</t>
  </si>
  <si>
    <t>27765</t>
  </si>
  <si>
    <t>27766</t>
  </si>
  <si>
    <t>ID</t>
  </si>
  <si>
    <t>Clave de la partida</t>
  </si>
  <si>
    <t>Denominación de la partida</t>
  </si>
  <si>
    <t>Presupuesto asignado por partida</t>
  </si>
  <si>
    <t>Presupuesto modificado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</si>
  <si>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</si>
  <si>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</si>
  <si>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</si>
  <si>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</si>
  <si>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</si>
  <si>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</si>
  <si>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</si>
  <si>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</si>
  <si>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</si>
  <si>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</si>
  <si>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Ninguna</t>
  </si>
  <si>
    <t>Seguridad Social</t>
  </si>
  <si>
    <t>Previsiones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</si>
  <si>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</si>
  <si>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</si>
  <si>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</si>
  <si>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</si>
  <si>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</si>
  <si>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</si>
  <si>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</si>
  <si>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</si>
  <si>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</si>
  <si>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</si>
  <si>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</si>
  <si>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</si>
  <si>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</si>
  <si>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</si>
  <si>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</si>
  <si>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</si>
  <si>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</si>
  <si>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</si>
  <si>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</si>
  <si>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</si>
  <si>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</si>
  <si>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</si>
  <si>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</si>
  <si>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</si>
  <si>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</si>
  <si>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</si>
  <si>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</si>
  <si>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</si>
  <si>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</si>
  <si>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</si>
  <si>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</si>
  <si>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</si>
  <si>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</si>
  <si>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</si>
  <si>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</si>
  <si>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</si>
  <si>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</si>
  <si>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</si>
  <si>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</si>
  <si>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</si>
  <si>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</si>
  <si>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</si>
  <si>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</si>
  <si>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</si>
  <si>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</si>
  <si>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</si>
  <si>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</si>
  <si>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</si>
  <si>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</si>
  <si>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</si>
  <si>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</si>
  <si>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</si>
  <si>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</si>
  <si>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</si>
  <si>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</si>
  <si>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</si>
  <si>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</si>
  <si>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</si>
  <si>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</si>
  <si>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</si>
  <si>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</si>
  <si>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</si>
  <si>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</si>
  <si>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</si>
  <si>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</si>
  <si>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</si>
  <si>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Inversiones Financierasy otras provisiones</t>
  </si>
  <si>
    <t>Participaciones y aportaciones</t>
  </si>
  <si>
    <t>Deuda Pública</t>
  </si>
  <si>
    <t>Departamento de Presupuesto y Administración Financiera y Departamento de Control Presupuestal</t>
  </si>
  <si>
    <t>Cumplimiento de metas y compromisos institucionales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</si>
  <si>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</si>
  <si>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</si>
  <si>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</si>
  <si>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</si>
  <si>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</si>
  <si>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</si>
  <si>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</si>
  <si>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</si>
  <si>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</si>
  <si>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</si>
  <si>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</si>
  <si>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</si>
  <si>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</si>
  <si>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 xml:space="preserve">Asignaciones de técnico, de mando, por comisión, de vuelo y de técnico especial 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</si>
  <si>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</si>
  <si>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</si>
  <si>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</si>
  <si>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</si>
  <si>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</si>
  <si>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</si>
  <si>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</si>
  <si>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</si>
  <si>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</si>
  <si>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</si>
  <si>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</si>
  <si>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</si>
  <si>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</si>
  <si>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</si>
  <si>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</si>
  <si>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</si>
  <si>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</si>
  <si>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</si>
  <si>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</si>
  <si>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</si>
  <si>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</si>
  <si>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</si>
  <si>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</si>
  <si>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</si>
  <si>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</si>
  <si>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 de personas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</si>
  <si>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</si>
  <si>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</si>
  <si>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</si>
  <si>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</si>
  <si>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</si>
  <si>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</si>
  <si>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</si>
  <si>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</si>
  <si>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</si>
  <si>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</si>
  <si>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</si>
  <si>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</si>
  <si>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</si>
  <si>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</si>
  <si>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</si>
  <si>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</si>
  <si>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</si>
  <si>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</si>
  <si>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</si>
  <si>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</si>
  <si>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</si>
  <si>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</si>
  <si>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</si>
  <si>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</si>
  <si>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</si>
  <si>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</si>
  <si>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</si>
  <si>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</si>
  <si>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</si>
  <si>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</si>
  <si>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</si>
  <si>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</si>
  <si>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</si>
  <si>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</si>
  <si>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</si>
  <si>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</si>
  <si>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</si>
  <si>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</si>
  <si>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</si>
  <si>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</si>
  <si>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</si>
  <si>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</si>
  <si>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</si>
  <si>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</si>
  <si>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</si>
  <si>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 xml:space="preserve">Gas 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</si>
  <si>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</si>
  <si>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</si>
  <si>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</si>
  <si>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</si>
  <si>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</si>
  <si>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</si>
  <si>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</si>
  <si>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</si>
  <si>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</si>
  <si>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</si>
  <si>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</si>
  <si>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</si>
  <si>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</si>
  <si>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</si>
  <si>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</si>
  <si>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</si>
  <si>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</si>
  <si>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</si>
  <si>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</si>
  <si>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</si>
  <si>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</si>
  <si>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</si>
  <si>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</si>
  <si>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</si>
  <si>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</si>
  <si>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</si>
  <si>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</si>
  <si>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</si>
  <si>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</si>
  <si>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</si>
  <si>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</si>
  <si>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</si>
  <si>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</si>
  <si>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</si>
  <si>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</si>
  <si>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</si>
  <si>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informacióin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</si>
  <si>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</si>
  <si>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</si>
  <si>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</si>
  <si>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</si>
  <si>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</si>
  <si>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</si>
  <si>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</si>
  <si>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</si>
  <si>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</si>
  <si>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</si>
  <si>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</si>
  <si>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</si>
  <si>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</si>
  <si>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</si>
  <si>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</si>
  <si>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</si>
  <si>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</si>
  <si>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</si>
  <si>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</si>
  <si>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</si>
  <si>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</si>
  <si>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</si>
  <si>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</si>
  <si>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</si>
  <si>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</si>
  <si>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</si>
  <si>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</si>
  <si>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</si>
  <si>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</si>
  <si>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</si>
  <si>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</si>
  <si>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</si>
  <si>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</si>
  <si>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</si>
  <si>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</si>
  <si>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</si>
  <si>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</si>
  <si>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</si>
  <si>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</si>
  <si>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</si>
  <si>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</si>
  <si>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</si>
  <si>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</si>
  <si>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</si>
  <si>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</si>
  <si>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organismos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</si>
  <si>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</si>
  <si>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</si>
  <si>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</si>
  <si>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</si>
  <si>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</si>
  <si>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</si>
  <si>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</si>
  <si>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</si>
  <si>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</si>
  <si>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</si>
  <si>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</si>
  <si>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</si>
  <si>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</si>
  <si>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</si>
  <si>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</si>
  <si>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</si>
  <si>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</si>
  <si>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</si>
  <si>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</si>
  <si>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</si>
  <si>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</si>
  <si>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 xml:space="preserve">Pensiones  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</si>
  <si>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</si>
  <si>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</si>
  <si>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</si>
  <si>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</si>
  <si>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</si>
  <si>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</si>
  <si>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</si>
  <si>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</si>
  <si>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</si>
  <si>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</si>
  <si>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</si>
  <si>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</si>
  <si>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</si>
  <si>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</si>
  <si>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</si>
  <si>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</si>
  <si>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</si>
  <si>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</si>
  <si>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</si>
  <si>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</si>
  <si>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</si>
  <si>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</si>
  <si>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</si>
  <si>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</si>
  <si>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</si>
  <si>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</si>
  <si>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</si>
  <si>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</si>
  <si>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</si>
  <si>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</si>
  <si>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</si>
  <si>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</si>
  <si>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</si>
  <si>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</si>
  <si>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</si>
  <si>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</si>
  <si>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</si>
  <si>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</si>
  <si>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</si>
  <si>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</si>
  <si>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</si>
  <si>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</si>
  <si>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</si>
  <si>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 - herramienta</t>
  </si>
  <si>
    <t xml:space="preserve">Otros equipos  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</si>
  <si>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</si>
  <si>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</si>
  <si>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</si>
  <si>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</si>
  <si>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</si>
  <si>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</si>
  <si>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</si>
  <si>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</si>
  <si>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</si>
  <si>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 xml:space="preserve">Terrenos 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</si>
  <si>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</si>
  <si>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</si>
  <si>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</si>
  <si>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</si>
  <si>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</si>
  <si>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</si>
  <si>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</si>
  <si>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</si>
  <si>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</si>
  <si>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</si>
  <si>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</si>
  <si>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</si>
  <si>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</si>
  <si>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</si>
  <si>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</si>
  <si>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</si>
  <si>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</si>
  <si>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y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</si>
  <si>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</si>
  <si>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</si>
  <si>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</si>
  <si>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</si>
  <si>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</si>
  <si>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</si>
  <si>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</si>
  <si>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</si>
  <si>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</si>
  <si>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</si>
  <si>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</si>
  <si>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</si>
  <si>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</si>
  <si>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en el sector privado con fines de gestión de la liquidez</t>
  </si>
  <si>
    <t>Acciones y participaciones de capital en el sector externo con fines de gestión de la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</si>
  <si>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</si>
  <si>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</si>
  <si>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</si>
  <si>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politica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</si>
  <si>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</si>
  <si>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</si>
  <si>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</si>
  <si>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</si>
  <si>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</si>
  <si>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</si>
  <si>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</si>
  <si>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</si>
  <si>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</si>
  <si>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</si>
  <si>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</si>
  <si>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</si>
  <si>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</si>
  <si>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</si>
  <si>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</si>
  <si>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</si>
  <si>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</si>
  <si>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</si>
  <si>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</si>
  <si>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</si>
  <si>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</si>
  <si>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</si>
  <si>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</si>
  <si>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</si>
  <si>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</si>
  <si>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</si>
  <si>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</si>
  <si>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</si>
  <si>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</si>
  <si>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</si>
  <si>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</si>
  <si>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</si>
  <si>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</si>
  <si>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</si>
  <si>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</si>
  <si>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</si>
  <si>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</si>
  <si>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</si>
  <si>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</si>
  <si>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</si>
  <si>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emisiones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</si>
  <si>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</si>
  <si>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</si>
  <si>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</si>
  <si>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</si>
  <si>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</si>
  <si>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</si>
  <si>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</si>
  <si>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</si>
  <si>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</si>
  <si>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</si>
  <si>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</si>
  <si>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</si>
  <si>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</si>
  <si>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</si>
  <si>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</si>
  <si>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</si>
  <si>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</si>
  <si>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</si>
  <si>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</si>
  <si>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</si>
  <si>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</si>
  <si>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</si>
  <si>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Presupuesto ejercido por partida (PDF Contabilidad)</t>
  </si>
  <si>
    <t>http://www.uaa.mx/informacionpublica/2016/55/31/ESF022016.xlsx</t>
  </si>
  <si>
    <t>01/04/2016 al 30/06/2016</t>
  </si>
  <si>
    <t>http://www.uaa.mx/informacionpublica/2016/55/31/b/2trim/GCP022016.xlsx</t>
  </si>
  <si>
    <t>http://www.uaa.mx/informacionpublica/2016/55/31/b/2trim/ESF022016.xlsx</t>
  </si>
  <si>
    <t>http://www.uaa.mx/informacionpublica/2016/55/31/b/2trim/EPE022016.xlsx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</si>
</sst>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4">
    <xf numFmtId="0" fontId="0" fillId="0" borderId="0" xfId="0" applyProtection="1"/>
    <xf numFmtId="0" fontId="3" fillId="2" borderId="1" xfId="0" applyFont="1" applyFill="1" applyBorder="1"/>
    <xf numFmtId="44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1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4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5" fillId="0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4" fontId="6" fillId="0" borderId="0" xfId="2" applyNumberFormat="1" applyFont="1" applyProtection="1"/>
    <xf numFmtId="4" fontId="0" fillId="0" borderId="0" xfId="2" applyNumberFormat="1" applyFont="1" applyProtection="1"/>
    <xf numFmtId="4" fontId="4" fillId="0" borderId="0" xfId="2" applyNumberFormat="1" applyFont="1" applyProtection="1"/>
    <xf numFmtId="4" fontId="4" fillId="0" borderId="0" xfId="2" applyNumberFormat="1" applyFont="1" applyFill="1" applyProtection="1"/>
    <xf numFmtId="0" fontId="2" fillId="3" borderId="1" xfId="0" applyFont="1" applyFill="1" applyBorder="1" applyAlignment="1"/>
    <xf numFmtId="0" fontId="7" fillId="3" borderId="1" xfId="0" applyFont="1" applyFill="1" applyBorder="1" applyAlignment="1"/>
    <xf numFmtId="0" fontId="0" fillId="0" borderId="0" xfId="0" applyAlignment="1" applyProtection="1"/>
    <xf numFmtId="0" fontId="0" fillId="0" borderId="0" xfId="0" applyAlignment="1" applyProtection="1">
      <alignment wrapText="1"/>
    </xf>
    <xf numFmtId="4" fontId="0" fillId="0" borderId="0" xfId="0" applyNumberFormat="1" applyProtection="1"/>
    <xf numFmtId="4" fontId="6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6/55/31/ESF022016.xlsx" TargetMode="External"/><Relationship Id="rId21" Type="http://schemas.openxmlformats.org/officeDocument/2006/relationships/hyperlink" Target="http://www.uaa.mx/informacionpublica/2016/55/31/ESF022016.xlsx" TargetMode="External"/><Relationship Id="rId34" Type="http://schemas.openxmlformats.org/officeDocument/2006/relationships/hyperlink" Target="http://www.uaa.mx/informacionpublica/2016/55/31/ESF022016.xlsx" TargetMode="External"/><Relationship Id="rId42" Type="http://schemas.openxmlformats.org/officeDocument/2006/relationships/hyperlink" Target="http://www.uaa.mx/informacionpublica/2016/55/31/ESF022016.xlsx" TargetMode="External"/><Relationship Id="rId47" Type="http://schemas.openxmlformats.org/officeDocument/2006/relationships/hyperlink" Target="http://www.uaa.mx/informacionpublica/2016/55/31/ESF022016.xlsx" TargetMode="External"/><Relationship Id="rId50" Type="http://schemas.openxmlformats.org/officeDocument/2006/relationships/hyperlink" Target="http://www.uaa.mx/informacionpublica/2016/55/31/ESF022016.xlsx" TargetMode="External"/><Relationship Id="rId55" Type="http://schemas.openxmlformats.org/officeDocument/2006/relationships/hyperlink" Target="http://www.uaa.mx/informacionpublica/2016/55/31/ESF022016.xlsx" TargetMode="External"/><Relationship Id="rId63" Type="http://schemas.openxmlformats.org/officeDocument/2006/relationships/hyperlink" Target="http://www.uaa.mx/informacionpublica/2016/55/31/ESF022016.xlsx" TargetMode="External"/><Relationship Id="rId7" Type="http://schemas.openxmlformats.org/officeDocument/2006/relationships/hyperlink" Target="http://www.uaa.mx/informacionpublica/2016/55/31/ESF022016.xlsx" TargetMode="External"/><Relationship Id="rId2" Type="http://schemas.openxmlformats.org/officeDocument/2006/relationships/hyperlink" Target="http://www.uaa.mx/informacionpublica/2016/55/31/ESF022016.xlsx" TargetMode="External"/><Relationship Id="rId16" Type="http://schemas.openxmlformats.org/officeDocument/2006/relationships/hyperlink" Target="http://www.uaa.mx/informacionpublica/2016/55/31/ESF022016.xlsx" TargetMode="External"/><Relationship Id="rId29" Type="http://schemas.openxmlformats.org/officeDocument/2006/relationships/hyperlink" Target="http://www.uaa.mx/informacionpublica/2016/55/31/ESF022016.xlsx" TargetMode="External"/><Relationship Id="rId11" Type="http://schemas.openxmlformats.org/officeDocument/2006/relationships/hyperlink" Target="http://www.uaa.mx/informacionpublica/2016/55/31/ESF022016.xlsx" TargetMode="External"/><Relationship Id="rId24" Type="http://schemas.openxmlformats.org/officeDocument/2006/relationships/hyperlink" Target="http://www.uaa.mx/informacionpublica/2016/55/31/ESF022016.xlsx" TargetMode="External"/><Relationship Id="rId32" Type="http://schemas.openxmlformats.org/officeDocument/2006/relationships/hyperlink" Target="http://www.uaa.mx/informacionpublica/2016/55/31/ESF022016.xlsx" TargetMode="External"/><Relationship Id="rId37" Type="http://schemas.openxmlformats.org/officeDocument/2006/relationships/hyperlink" Target="http://www.uaa.mx/informacionpublica/2016/55/31/ESF022016.xlsx" TargetMode="External"/><Relationship Id="rId40" Type="http://schemas.openxmlformats.org/officeDocument/2006/relationships/hyperlink" Target="http://www.uaa.mx/informacionpublica/2016/55/31/ESF022016.xlsx" TargetMode="External"/><Relationship Id="rId45" Type="http://schemas.openxmlformats.org/officeDocument/2006/relationships/hyperlink" Target="http://www.uaa.mx/informacionpublica/2016/55/31/ESF022016.xlsx" TargetMode="External"/><Relationship Id="rId53" Type="http://schemas.openxmlformats.org/officeDocument/2006/relationships/hyperlink" Target="http://www.uaa.mx/informacionpublica/2016/55/31/ESF022016.xlsx" TargetMode="External"/><Relationship Id="rId58" Type="http://schemas.openxmlformats.org/officeDocument/2006/relationships/hyperlink" Target="http://www.uaa.mx/informacionpublica/2016/55/31/ESF022016.xlsx" TargetMode="External"/><Relationship Id="rId66" Type="http://schemas.openxmlformats.org/officeDocument/2006/relationships/hyperlink" Target="http://www.uaa.mx/informacionpublica/2016/55/31/ESF022016.xlsx" TargetMode="External"/><Relationship Id="rId5" Type="http://schemas.openxmlformats.org/officeDocument/2006/relationships/hyperlink" Target="http://www.uaa.mx/informacionpublica/2016/55/31/ESF022016.xlsx" TargetMode="External"/><Relationship Id="rId61" Type="http://schemas.openxmlformats.org/officeDocument/2006/relationships/hyperlink" Target="http://www.uaa.mx/informacionpublica/2016/55/31/ESF022016.xlsx" TargetMode="External"/><Relationship Id="rId19" Type="http://schemas.openxmlformats.org/officeDocument/2006/relationships/hyperlink" Target="http://www.uaa.mx/informacionpublica/2016/55/31/ESF022016.xlsx" TargetMode="External"/><Relationship Id="rId14" Type="http://schemas.openxmlformats.org/officeDocument/2006/relationships/hyperlink" Target="http://www.uaa.mx/informacionpublica/2016/55/31/ESF022016.xlsx" TargetMode="External"/><Relationship Id="rId22" Type="http://schemas.openxmlformats.org/officeDocument/2006/relationships/hyperlink" Target="http://www.uaa.mx/informacionpublica/2016/55/31/ESF022016.xlsx" TargetMode="External"/><Relationship Id="rId27" Type="http://schemas.openxmlformats.org/officeDocument/2006/relationships/hyperlink" Target="http://www.uaa.mx/informacionpublica/2016/55/31/ESF022016.xlsx" TargetMode="External"/><Relationship Id="rId30" Type="http://schemas.openxmlformats.org/officeDocument/2006/relationships/hyperlink" Target="http://www.uaa.mx/informacionpublica/2016/55/31/ESF022016.xlsx" TargetMode="External"/><Relationship Id="rId35" Type="http://schemas.openxmlformats.org/officeDocument/2006/relationships/hyperlink" Target="http://www.uaa.mx/informacionpublica/2016/55/31/ESF022016.xlsx" TargetMode="External"/><Relationship Id="rId43" Type="http://schemas.openxmlformats.org/officeDocument/2006/relationships/hyperlink" Target="http://www.uaa.mx/informacionpublica/2016/55/31/ESF022016.xlsx" TargetMode="External"/><Relationship Id="rId48" Type="http://schemas.openxmlformats.org/officeDocument/2006/relationships/hyperlink" Target="http://www.uaa.mx/informacionpublica/2016/55/31/ESF022016.xlsx" TargetMode="External"/><Relationship Id="rId56" Type="http://schemas.openxmlformats.org/officeDocument/2006/relationships/hyperlink" Target="http://www.uaa.mx/informacionpublica/2016/55/31/ESF022016.xlsx" TargetMode="External"/><Relationship Id="rId64" Type="http://schemas.openxmlformats.org/officeDocument/2006/relationships/hyperlink" Target="http://www.uaa.mx/informacionpublica/2016/55/31/ESF022016.xlsx" TargetMode="External"/><Relationship Id="rId8" Type="http://schemas.openxmlformats.org/officeDocument/2006/relationships/hyperlink" Target="http://www.uaa.mx/informacionpublica/2016/55/31/ESF022016.xlsx" TargetMode="External"/><Relationship Id="rId51" Type="http://schemas.openxmlformats.org/officeDocument/2006/relationships/hyperlink" Target="http://www.uaa.mx/informacionpublica/2016/55/31/ESF022016.xlsx" TargetMode="External"/><Relationship Id="rId3" Type="http://schemas.openxmlformats.org/officeDocument/2006/relationships/hyperlink" Target="http://www.uaa.mx/informacionpublica/2016/55/31/ESF022016.xlsx" TargetMode="External"/><Relationship Id="rId12" Type="http://schemas.openxmlformats.org/officeDocument/2006/relationships/hyperlink" Target="http://www.uaa.mx/informacionpublica/2016/55/31/ESF022016.xlsx" TargetMode="External"/><Relationship Id="rId17" Type="http://schemas.openxmlformats.org/officeDocument/2006/relationships/hyperlink" Target="http://www.uaa.mx/informacionpublica/2016/55/31/ESF022016.xlsx" TargetMode="External"/><Relationship Id="rId25" Type="http://schemas.openxmlformats.org/officeDocument/2006/relationships/hyperlink" Target="http://www.uaa.mx/informacionpublica/2016/55/31/ESF022016.xlsx" TargetMode="External"/><Relationship Id="rId33" Type="http://schemas.openxmlformats.org/officeDocument/2006/relationships/hyperlink" Target="http://www.uaa.mx/informacionpublica/2016/55/31/ESF022016.xlsx" TargetMode="External"/><Relationship Id="rId38" Type="http://schemas.openxmlformats.org/officeDocument/2006/relationships/hyperlink" Target="http://www.uaa.mx/informacionpublica/2016/55/31/ESF022016.xlsx" TargetMode="External"/><Relationship Id="rId46" Type="http://schemas.openxmlformats.org/officeDocument/2006/relationships/hyperlink" Target="http://www.uaa.mx/informacionpublica/2016/55/31/ESF022016.xlsx" TargetMode="External"/><Relationship Id="rId59" Type="http://schemas.openxmlformats.org/officeDocument/2006/relationships/hyperlink" Target="http://www.uaa.mx/informacionpublica/2016/55/31/ESF022016.xlsx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uaa.mx/informacionpublica/2016/55/31/ESF022016.xlsx" TargetMode="External"/><Relationship Id="rId41" Type="http://schemas.openxmlformats.org/officeDocument/2006/relationships/hyperlink" Target="http://www.uaa.mx/informacionpublica/2016/55/31/ESF022016.xlsx" TargetMode="External"/><Relationship Id="rId54" Type="http://schemas.openxmlformats.org/officeDocument/2006/relationships/hyperlink" Target="http://www.uaa.mx/informacionpublica/2016/55/31/ESF022016.xlsx" TargetMode="External"/><Relationship Id="rId62" Type="http://schemas.openxmlformats.org/officeDocument/2006/relationships/hyperlink" Target="http://www.uaa.mx/informacionpublica/2016/55/31/ESF022016.xlsx" TargetMode="External"/><Relationship Id="rId1" Type="http://schemas.openxmlformats.org/officeDocument/2006/relationships/hyperlink" Target="http://www.uaa.mx/informacionpublica/2016/55/31/b/2trim/ESF022016.xlsx" TargetMode="External"/><Relationship Id="rId6" Type="http://schemas.openxmlformats.org/officeDocument/2006/relationships/hyperlink" Target="http://www.uaa.mx/informacionpublica/2016/55/31/ESF022016.xlsx" TargetMode="External"/><Relationship Id="rId15" Type="http://schemas.openxmlformats.org/officeDocument/2006/relationships/hyperlink" Target="http://www.uaa.mx/informacionpublica/2016/55/31/ESF022016.xlsx" TargetMode="External"/><Relationship Id="rId23" Type="http://schemas.openxmlformats.org/officeDocument/2006/relationships/hyperlink" Target="http://www.uaa.mx/informacionpublica/2016/55/31/ESF022016.xlsx" TargetMode="External"/><Relationship Id="rId28" Type="http://schemas.openxmlformats.org/officeDocument/2006/relationships/hyperlink" Target="http://www.uaa.mx/informacionpublica/2016/55/31/ESF022016.xlsx" TargetMode="External"/><Relationship Id="rId36" Type="http://schemas.openxmlformats.org/officeDocument/2006/relationships/hyperlink" Target="http://www.uaa.mx/informacionpublica/2016/55/31/ESF022016.xlsx" TargetMode="External"/><Relationship Id="rId49" Type="http://schemas.openxmlformats.org/officeDocument/2006/relationships/hyperlink" Target="http://www.uaa.mx/informacionpublica/2016/55/31/ESF022016.xlsx" TargetMode="External"/><Relationship Id="rId57" Type="http://schemas.openxmlformats.org/officeDocument/2006/relationships/hyperlink" Target="http://www.uaa.mx/informacionpublica/2016/55/31/ESF022016.xlsx" TargetMode="External"/><Relationship Id="rId10" Type="http://schemas.openxmlformats.org/officeDocument/2006/relationships/hyperlink" Target="http://www.uaa.mx/informacionpublica/2016/55/31/ESF022016.xlsx" TargetMode="External"/><Relationship Id="rId31" Type="http://schemas.openxmlformats.org/officeDocument/2006/relationships/hyperlink" Target="http://www.uaa.mx/informacionpublica/2016/55/31/ESF022016.xlsx" TargetMode="External"/><Relationship Id="rId44" Type="http://schemas.openxmlformats.org/officeDocument/2006/relationships/hyperlink" Target="http://www.uaa.mx/informacionpublica/2016/55/31/ESF022016.xlsx" TargetMode="External"/><Relationship Id="rId52" Type="http://schemas.openxmlformats.org/officeDocument/2006/relationships/hyperlink" Target="http://www.uaa.mx/informacionpublica/2016/55/31/ESF022016.xlsx" TargetMode="External"/><Relationship Id="rId60" Type="http://schemas.openxmlformats.org/officeDocument/2006/relationships/hyperlink" Target="http://www.uaa.mx/informacionpublica/2016/55/31/ESF022016.xlsx" TargetMode="External"/><Relationship Id="rId65" Type="http://schemas.openxmlformats.org/officeDocument/2006/relationships/hyperlink" Target="http://www.uaa.mx/informacionpublica/2016/55/31/b/2trim/GCP022016.xlsx" TargetMode="External"/><Relationship Id="rId4" Type="http://schemas.openxmlformats.org/officeDocument/2006/relationships/hyperlink" Target="http://www.uaa.mx/informacionpublica/2016/55/31/ESF022016.xlsx" TargetMode="External"/><Relationship Id="rId9" Type="http://schemas.openxmlformats.org/officeDocument/2006/relationships/hyperlink" Target="http://www.uaa.mx/informacionpublica/2016/55/31/ESF022016.xlsx" TargetMode="External"/><Relationship Id="rId13" Type="http://schemas.openxmlformats.org/officeDocument/2006/relationships/hyperlink" Target="http://www.uaa.mx/informacionpublica/2016/55/31/ESF022016.xlsx" TargetMode="External"/><Relationship Id="rId18" Type="http://schemas.openxmlformats.org/officeDocument/2006/relationships/hyperlink" Target="http://www.uaa.mx/informacionpublica/2016/55/31/ESF022016.xlsx" TargetMode="External"/><Relationship Id="rId39" Type="http://schemas.openxmlformats.org/officeDocument/2006/relationships/hyperlink" Target="http://www.uaa.mx/informacionpublica/2016/55/31/ESF022016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.140625" style="13" customWidth="1"/>
    <col min="2" max="2" width="13.42578125" style="13" bestFit="1" customWidth="1"/>
    <col min="3" max="3" width="15.140625" style="13" customWidth="1"/>
    <col min="4" max="4" width="22.42578125" style="13" customWidth="1"/>
    <col min="5" max="5" width="18.140625" style="17" customWidth="1"/>
    <col min="6" max="6" width="21.42578125" style="17" customWidth="1"/>
    <col min="7" max="7" width="21.7109375" style="17" customWidth="1"/>
    <col min="8" max="8" width="16.140625" style="13" customWidth="1"/>
    <col min="9" max="9" width="23.28515625" style="13" customWidth="1"/>
    <col min="10" max="10" width="19.5703125" style="13" customWidth="1"/>
    <col min="11" max="11" width="20.28515625" style="13" customWidth="1"/>
    <col min="12" max="12" width="20" style="13" customWidth="1"/>
    <col min="13" max="13" width="18.5703125" style="13" customWidth="1"/>
    <col min="14" max="14" width="30" style="13" customWidth="1"/>
    <col min="15" max="15" width="39.42578125" style="13" customWidth="1"/>
    <col min="16" max="16" width="28.7109375" style="13" customWidth="1"/>
    <col min="17" max="17" width="27.85546875" style="13" customWidth="1"/>
    <col min="18" max="18" width="16.5703125" style="13" customWidth="1"/>
    <col min="19" max="19" width="33.42578125" style="13" customWidth="1"/>
    <col min="20" max="20" width="7.140625" style="13" customWidth="1"/>
    <col min="21" max="21" width="15.85546875" style="13" customWidth="1"/>
    <col min="22" max="22" width="11" style="13" customWidth="1"/>
    <col min="23" max="16384" width="9.140625" style="13"/>
  </cols>
  <sheetData>
    <row r="1" spans="1:22" hidden="1" x14ac:dyDescent="0.2">
      <c r="A1" s="13" t="s">
        <v>0</v>
      </c>
      <c r="E1" s="13"/>
      <c r="F1" s="13"/>
      <c r="G1" s="13"/>
    </row>
    <row r="2" spans="1:22" ht="30" x14ac:dyDescent="0.25">
      <c r="A2" s="14" t="s">
        <v>1</v>
      </c>
      <c r="B2" s="14" t="s">
        <v>2</v>
      </c>
      <c r="C2" s="14" t="s">
        <v>3</v>
      </c>
      <c r="E2" s="13"/>
      <c r="F2" s="13"/>
      <c r="G2" s="13"/>
    </row>
    <row r="3" spans="1:22" s="28" customFormat="1" x14ac:dyDescent="0.2">
      <c r="A3" s="26" t="s">
        <v>4</v>
      </c>
      <c r="B3" s="27" t="s">
        <v>5</v>
      </c>
      <c r="C3" s="26" t="s">
        <v>4</v>
      </c>
    </row>
    <row r="4" spans="1:22" hidden="1" x14ac:dyDescent="0.2">
      <c r="A4" s="13" t="s">
        <v>6</v>
      </c>
      <c r="B4" s="13" t="s">
        <v>6</v>
      </c>
      <c r="C4" s="13" t="s">
        <v>6</v>
      </c>
      <c r="D4" s="13" t="s">
        <v>7</v>
      </c>
      <c r="E4" s="13" t="s">
        <v>8</v>
      </c>
      <c r="F4" s="13" t="s">
        <v>8</v>
      </c>
      <c r="G4" s="13" t="s">
        <v>8</v>
      </c>
      <c r="H4" s="13" t="s">
        <v>6</v>
      </c>
      <c r="I4" s="13" t="s">
        <v>7</v>
      </c>
      <c r="J4" s="13" t="s">
        <v>8</v>
      </c>
      <c r="K4" s="13" t="s">
        <v>8</v>
      </c>
      <c r="L4" s="13" t="s">
        <v>8</v>
      </c>
      <c r="M4" s="13" t="s">
        <v>9</v>
      </c>
      <c r="N4" s="13" t="s">
        <v>7</v>
      </c>
      <c r="O4" s="13" t="s">
        <v>10</v>
      </c>
      <c r="P4" s="13" t="s">
        <v>10</v>
      </c>
      <c r="Q4" s="13" t="s">
        <v>10</v>
      </c>
      <c r="R4" s="13" t="s">
        <v>11</v>
      </c>
      <c r="S4" s="13" t="s">
        <v>7</v>
      </c>
      <c r="T4" s="13" t="s">
        <v>12</v>
      </c>
      <c r="U4" s="13" t="s">
        <v>13</v>
      </c>
      <c r="V4" s="13" t="s">
        <v>14</v>
      </c>
    </row>
    <row r="5" spans="1:22" hidden="1" x14ac:dyDescent="0.2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</row>
    <row r="6" spans="1:22" ht="13.5" x14ac:dyDescent="0.25">
      <c r="A6" s="32" t="s">
        <v>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42.75" customHeight="1" x14ac:dyDescent="0.2">
      <c r="A7" s="15" t="s">
        <v>38</v>
      </c>
      <c r="B7" s="15" t="s">
        <v>39</v>
      </c>
      <c r="C7" s="15" t="s">
        <v>40</v>
      </c>
      <c r="D7" s="15" t="s">
        <v>41</v>
      </c>
      <c r="E7" s="15" t="s">
        <v>42</v>
      </c>
      <c r="F7" s="15" t="s">
        <v>43</v>
      </c>
      <c r="G7" s="15" t="s">
        <v>44</v>
      </c>
      <c r="H7" s="15" t="s">
        <v>45</v>
      </c>
      <c r="I7" s="15" t="s">
        <v>46</v>
      </c>
      <c r="J7" s="15" t="s">
        <v>47</v>
      </c>
      <c r="K7" s="15" t="s">
        <v>48</v>
      </c>
      <c r="L7" s="15" t="s">
        <v>49</v>
      </c>
      <c r="M7" s="15" t="s">
        <v>56</v>
      </c>
      <c r="N7" s="15" t="s">
        <v>60</v>
      </c>
      <c r="O7" s="15" t="s">
        <v>61</v>
      </c>
      <c r="P7" s="15" t="s">
        <v>62</v>
      </c>
      <c r="Q7" s="15" t="s">
        <v>63</v>
      </c>
      <c r="R7" s="15" t="s">
        <v>64</v>
      </c>
      <c r="S7" s="15" t="s">
        <v>65</v>
      </c>
      <c r="T7" s="15" t="s">
        <v>66</v>
      </c>
      <c r="U7" s="15" t="s">
        <v>67</v>
      </c>
      <c r="V7" s="15" t="s">
        <v>68</v>
      </c>
    </row>
    <row r="8" spans="1:22" ht="51" x14ac:dyDescent="0.2">
      <c r="A8" s="13">
        <v>2016</v>
      </c>
      <c r="B8" s="16" t="s">
        <v>492</v>
      </c>
      <c r="C8" s="13">
        <v>1000</v>
      </c>
      <c r="D8" s="13" t="s">
        <v>69</v>
      </c>
      <c r="E8" s="21">
        <v>1139923302</v>
      </c>
      <c r="F8" s="21">
        <v>1089347596.5599999</v>
      </c>
      <c r="G8" s="21">
        <v>481875936.96999997</v>
      </c>
      <c r="H8" s="18">
        <v>1100</v>
      </c>
      <c r="I8" s="13" t="s">
        <v>73</v>
      </c>
      <c r="J8" s="21">
        <v>534584076</v>
      </c>
      <c r="K8" s="21">
        <v>394888365.31</v>
      </c>
      <c r="L8" s="21">
        <v>198081028.68000001</v>
      </c>
      <c r="M8" s="13">
        <v>1</v>
      </c>
      <c r="N8" s="13" t="s">
        <v>143</v>
      </c>
      <c r="O8" s="19" t="s">
        <v>493</v>
      </c>
      <c r="P8" s="19" t="s">
        <v>494</v>
      </c>
      <c r="Q8" s="19" t="s">
        <v>495</v>
      </c>
      <c r="R8" s="20">
        <v>42571</v>
      </c>
      <c r="S8" s="13" t="s">
        <v>142</v>
      </c>
      <c r="T8" s="13">
        <v>2016</v>
      </c>
      <c r="U8" s="20">
        <v>42571</v>
      </c>
      <c r="V8" s="13" t="s">
        <v>70</v>
      </c>
    </row>
    <row r="9" spans="1:22" ht="51" x14ac:dyDescent="0.2">
      <c r="A9" s="29">
        <v>2016</v>
      </c>
      <c r="B9" s="16" t="s">
        <v>492</v>
      </c>
      <c r="C9" s="13">
        <v>1000</v>
      </c>
      <c r="D9" s="13" t="s">
        <v>69</v>
      </c>
      <c r="E9" s="21">
        <v>1139923302</v>
      </c>
      <c r="F9" s="21">
        <v>1089347596.5599999</v>
      </c>
      <c r="G9" s="21">
        <v>481875936.96999997</v>
      </c>
      <c r="H9" s="18">
        <v>1200</v>
      </c>
      <c r="I9" s="13" t="s">
        <v>74</v>
      </c>
      <c r="J9" s="21">
        <v>134941</v>
      </c>
      <c r="K9" s="21">
        <v>743937.62</v>
      </c>
      <c r="L9" s="21">
        <v>619154.81999999995</v>
      </c>
      <c r="M9" s="13">
        <v>2</v>
      </c>
      <c r="N9" s="13" t="s">
        <v>143</v>
      </c>
      <c r="O9" s="19" t="s">
        <v>493</v>
      </c>
      <c r="P9" s="19" t="s">
        <v>491</v>
      </c>
      <c r="Q9" s="19" t="s">
        <v>495</v>
      </c>
      <c r="R9" s="20">
        <v>42571</v>
      </c>
      <c r="S9" s="13" t="s">
        <v>142</v>
      </c>
      <c r="T9" s="29">
        <v>2016</v>
      </c>
      <c r="U9" s="20">
        <v>42571</v>
      </c>
      <c r="V9" s="13" t="s">
        <v>70</v>
      </c>
    </row>
    <row r="10" spans="1:22" ht="51" x14ac:dyDescent="0.2">
      <c r="A10" s="29">
        <v>2016</v>
      </c>
      <c r="B10" s="16" t="s">
        <v>492</v>
      </c>
      <c r="C10" s="13">
        <v>1000</v>
      </c>
      <c r="D10" s="13" t="s">
        <v>69</v>
      </c>
      <c r="E10" s="21">
        <v>1139923302</v>
      </c>
      <c r="F10" s="21">
        <v>1089347596.5599999</v>
      </c>
      <c r="G10" s="21">
        <v>481875936.96999997</v>
      </c>
      <c r="H10" s="18">
        <v>1300</v>
      </c>
      <c r="I10" s="13" t="s">
        <v>75</v>
      </c>
      <c r="J10" s="21">
        <v>101992134</v>
      </c>
      <c r="K10" s="21">
        <v>231597856.31</v>
      </c>
      <c r="L10" s="21">
        <v>122600978.45</v>
      </c>
      <c r="M10" s="13">
        <v>3</v>
      </c>
      <c r="N10" s="13" t="s">
        <v>143</v>
      </c>
      <c r="O10" s="19" t="s">
        <v>493</v>
      </c>
      <c r="P10" s="19" t="s">
        <v>491</v>
      </c>
      <c r="Q10" s="19" t="s">
        <v>495</v>
      </c>
      <c r="R10" s="20">
        <v>42571</v>
      </c>
      <c r="S10" s="13" t="s">
        <v>142</v>
      </c>
      <c r="T10" s="29">
        <v>2016</v>
      </c>
      <c r="U10" s="20">
        <v>42571</v>
      </c>
      <c r="V10" s="13" t="s">
        <v>70</v>
      </c>
    </row>
    <row r="11" spans="1:22" ht="51" x14ac:dyDescent="0.2">
      <c r="A11" s="29">
        <v>2016</v>
      </c>
      <c r="B11" s="16" t="s">
        <v>492</v>
      </c>
      <c r="C11" s="13">
        <v>1000</v>
      </c>
      <c r="D11" s="13" t="s">
        <v>69</v>
      </c>
      <c r="E11" s="21">
        <v>1139923302</v>
      </c>
      <c r="F11" s="21">
        <v>1089347596.5599999</v>
      </c>
      <c r="G11" s="21">
        <v>481875936.96999997</v>
      </c>
      <c r="H11" s="18">
        <v>1400</v>
      </c>
      <c r="I11" s="13" t="s">
        <v>71</v>
      </c>
      <c r="J11" s="21">
        <v>261252838</v>
      </c>
      <c r="K11" s="21">
        <v>127767888.22</v>
      </c>
      <c r="L11" s="21">
        <v>43553052.770000003</v>
      </c>
      <c r="M11" s="13">
        <v>4</v>
      </c>
      <c r="N11" s="13" t="s">
        <v>143</v>
      </c>
      <c r="O11" s="19" t="s">
        <v>493</v>
      </c>
      <c r="P11" s="19" t="s">
        <v>491</v>
      </c>
      <c r="Q11" s="19" t="s">
        <v>495</v>
      </c>
      <c r="R11" s="20">
        <v>42571</v>
      </c>
      <c r="S11" s="13" t="s">
        <v>142</v>
      </c>
      <c r="T11" s="29">
        <v>2016</v>
      </c>
      <c r="U11" s="20">
        <v>42571</v>
      </c>
      <c r="V11" s="13" t="s">
        <v>70</v>
      </c>
    </row>
    <row r="12" spans="1:22" ht="51" x14ac:dyDescent="0.2">
      <c r="A12" s="29">
        <v>2016</v>
      </c>
      <c r="B12" s="16" t="s">
        <v>492</v>
      </c>
      <c r="C12" s="13">
        <v>1000</v>
      </c>
      <c r="D12" s="13" t="s">
        <v>69</v>
      </c>
      <c r="E12" s="21">
        <v>1139923302</v>
      </c>
      <c r="F12" s="21">
        <v>1089347596.5599999</v>
      </c>
      <c r="G12" s="21">
        <v>481875936.96999997</v>
      </c>
      <c r="H12" s="18">
        <v>1500</v>
      </c>
      <c r="I12" s="13" t="s">
        <v>76</v>
      </c>
      <c r="J12" s="21">
        <v>104653400</v>
      </c>
      <c r="K12" s="21">
        <v>207300806.98000002</v>
      </c>
      <c r="L12" s="21">
        <v>96422038.5</v>
      </c>
      <c r="M12" s="13">
        <v>5</v>
      </c>
      <c r="N12" s="13" t="s">
        <v>143</v>
      </c>
      <c r="O12" s="19" t="s">
        <v>493</v>
      </c>
      <c r="P12" s="19" t="s">
        <v>491</v>
      </c>
      <c r="Q12" s="19" t="s">
        <v>495</v>
      </c>
      <c r="R12" s="20">
        <v>42571</v>
      </c>
      <c r="S12" s="13" t="s">
        <v>142</v>
      </c>
      <c r="T12" s="29">
        <v>2016</v>
      </c>
      <c r="U12" s="20">
        <v>42571</v>
      </c>
      <c r="V12" s="13" t="s">
        <v>70</v>
      </c>
    </row>
    <row r="13" spans="1:22" ht="51" x14ac:dyDescent="0.2">
      <c r="A13" s="29">
        <v>2016</v>
      </c>
      <c r="B13" s="16" t="s">
        <v>492</v>
      </c>
      <c r="C13" s="13">
        <v>1000</v>
      </c>
      <c r="D13" s="13" t="s">
        <v>69</v>
      </c>
      <c r="E13" s="21">
        <v>1139923302</v>
      </c>
      <c r="F13" s="21">
        <v>1089347596.5599999</v>
      </c>
      <c r="G13" s="21">
        <v>481875936.96999997</v>
      </c>
      <c r="H13" s="18">
        <v>1600</v>
      </c>
      <c r="I13" s="13" t="s">
        <v>72</v>
      </c>
      <c r="J13" s="21">
        <v>0</v>
      </c>
      <c r="K13" s="21">
        <v>0</v>
      </c>
      <c r="L13" s="21">
        <v>0</v>
      </c>
      <c r="M13" s="13">
        <v>6</v>
      </c>
      <c r="N13" s="13" t="s">
        <v>143</v>
      </c>
      <c r="O13" s="19" t="s">
        <v>493</v>
      </c>
      <c r="P13" s="19" t="s">
        <v>491</v>
      </c>
      <c r="Q13" s="19" t="s">
        <v>495</v>
      </c>
      <c r="R13" s="20">
        <v>42571</v>
      </c>
      <c r="S13" s="13" t="s">
        <v>142</v>
      </c>
      <c r="T13" s="29">
        <v>2016</v>
      </c>
      <c r="U13" s="20">
        <v>42571</v>
      </c>
      <c r="V13" s="13" t="s">
        <v>70</v>
      </c>
    </row>
    <row r="14" spans="1:22" ht="51" x14ac:dyDescent="0.2">
      <c r="A14" s="29">
        <v>2016</v>
      </c>
      <c r="B14" s="16" t="s">
        <v>492</v>
      </c>
      <c r="C14" s="13">
        <v>1000</v>
      </c>
      <c r="D14" s="13" t="s">
        <v>69</v>
      </c>
      <c r="E14" s="21">
        <v>1139923302</v>
      </c>
      <c r="F14" s="21">
        <v>1089347596.5599999</v>
      </c>
      <c r="G14" s="21">
        <v>481875936.96999997</v>
      </c>
      <c r="H14" s="18">
        <v>1700</v>
      </c>
      <c r="I14" s="13" t="s">
        <v>77</v>
      </c>
      <c r="J14" s="21">
        <v>137305913</v>
      </c>
      <c r="K14" s="21">
        <v>127048742.12</v>
      </c>
      <c r="L14" s="21">
        <v>20599683.75</v>
      </c>
      <c r="M14" s="13">
        <v>7</v>
      </c>
      <c r="N14" s="13" t="s">
        <v>143</v>
      </c>
      <c r="O14" s="19" t="s">
        <v>493</v>
      </c>
      <c r="P14" s="19" t="s">
        <v>491</v>
      </c>
      <c r="Q14" s="19" t="s">
        <v>495</v>
      </c>
      <c r="R14" s="20">
        <v>42571</v>
      </c>
      <c r="S14" s="13" t="s">
        <v>142</v>
      </c>
      <c r="T14" s="29">
        <v>2016</v>
      </c>
      <c r="U14" s="20">
        <v>42571</v>
      </c>
      <c r="V14" s="13" t="s">
        <v>70</v>
      </c>
    </row>
    <row r="15" spans="1:22" ht="51" x14ac:dyDescent="0.2">
      <c r="A15" s="29">
        <v>2016</v>
      </c>
      <c r="B15" s="16" t="s">
        <v>492</v>
      </c>
      <c r="C15" s="13">
        <v>2000</v>
      </c>
      <c r="D15" s="16" t="s">
        <v>117</v>
      </c>
      <c r="E15" s="21">
        <v>55960215</v>
      </c>
      <c r="F15" s="21">
        <v>182601628.76999998</v>
      </c>
      <c r="G15" s="21">
        <v>17973780.93</v>
      </c>
      <c r="H15" s="18">
        <v>2100</v>
      </c>
      <c r="I15" s="13" t="s">
        <v>78</v>
      </c>
      <c r="J15" s="21">
        <v>29235209</v>
      </c>
      <c r="K15" s="21">
        <v>142001594.93000001</v>
      </c>
      <c r="L15" s="21">
        <v>5169593.9400000004</v>
      </c>
      <c r="M15" s="13">
        <v>8</v>
      </c>
      <c r="N15" s="13" t="s">
        <v>143</v>
      </c>
      <c r="O15" s="19" t="s">
        <v>493</v>
      </c>
      <c r="P15" s="19" t="s">
        <v>491</v>
      </c>
      <c r="Q15" s="19" t="s">
        <v>495</v>
      </c>
      <c r="R15" s="20">
        <v>42571</v>
      </c>
      <c r="S15" s="13" t="s">
        <v>142</v>
      </c>
      <c r="T15" s="29">
        <v>2016</v>
      </c>
      <c r="U15" s="20">
        <v>42571</v>
      </c>
      <c r="V15" s="13" t="s">
        <v>70</v>
      </c>
    </row>
    <row r="16" spans="1:22" ht="51" x14ac:dyDescent="0.2">
      <c r="A16" s="29">
        <v>2016</v>
      </c>
      <c r="B16" s="16" t="s">
        <v>492</v>
      </c>
      <c r="C16" s="13">
        <v>2000</v>
      </c>
      <c r="D16" s="16" t="s">
        <v>117</v>
      </c>
      <c r="E16" s="21">
        <v>55960215</v>
      </c>
      <c r="F16" s="21">
        <v>182601628.76999998</v>
      </c>
      <c r="G16" s="21">
        <v>17973780.93</v>
      </c>
      <c r="H16" s="18">
        <v>2200</v>
      </c>
      <c r="I16" s="13" t="s">
        <v>79</v>
      </c>
      <c r="J16" s="21">
        <v>4137949</v>
      </c>
      <c r="K16" s="21">
        <v>4944286.21</v>
      </c>
      <c r="L16" s="21">
        <v>1763151.83</v>
      </c>
      <c r="M16" s="13">
        <v>9</v>
      </c>
      <c r="N16" s="13" t="s">
        <v>143</v>
      </c>
      <c r="O16" s="19" t="s">
        <v>493</v>
      </c>
      <c r="P16" s="19" t="s">
        <v>491</v>
      </c>
      <c r="Q16" s="19" t="s">
        <v>495</v>
      </c>
      <c r="R16" s="20">
        <v>42571</v>
      </c>
      <c r="S16" s="13" t="s">
        <v>142</v>
      </c>
      <c r="T16" s="29">
        <v>2016</v>
      </c>
      <c r="U16" s="20">
        <v>42571</v>
      </c>
      <c r="V16" s="13" t="s">
        <v>70</v>
      </c>
    </row>
    <row r="17" spans="1:22" ht="51" x14ac:dyDescent="0.2">
      <c r="A17" s="29">
        <v>2016</v>
      </c>
      <c r="B17" s="16" t="s">
        <v>492</v>
      </c>
      <c r="C17" s="13">
        <v>2000</v>
      </c>
      <c r="D17" s="16" t="s">
        <v>117</v>
      </c>
      <c r="E17" s="21">
        <v>55960215</v>
      </c>
      <c r="F17" s="21">
        <v>182601628.76999998</v>
      </c>
      <c r="G17" s="21">
        <v>17973780.93</v>
      </c>
      <c r="H17" s="18">
        <v>2300</v>
      </c>
      <c r="I17" s="13" t="s">
        <v>80</v>
      </c>
      <c r="J17" s="21">
        <v>515767</v>
      </c>
      <c r="K17" s="21">
        <v>5687853.7400000002</v>
      </c>
      <c r="L17" s="21">
        <v>2764891.99</v>
      </c>
      <c r="M17" s="13">
        <v>10</v>
      </c>
      <c r="N17" s="13" t="s">
        <v>143</v>
      </c>
      <c r="O17" s="19" t="s">
        <v>493</v>
      </c>
      <c r="P17" s="19" t="s">
        <v>491</v>
      </c>
      <c r="Q17" s="19" t="s">
        <v>495</v>
      </c>
      <c r="R17" s="20">
        <v>42571</v>
      </c>
      <c r="S17" s="13" t="s">
        <v>142</v>
      </c>
      <c r="T17" s="29">
        <v>2016</v>
      </c>
      <c r="U17" s="20">
        <v>42571</v>
      </c>
      <c r="V17" s="13" t="s">
        <v>70</v>
      </c>
    </row>
    <row r="18" spans="1:22" ht="51" x14ac:dyDescent="0.2">
      <c r="A18" s="29">
        <v>2016</v>
      </c>
      <c r="B18" s="16" t="s">
        <v>492</v>
      </c>
      <c r="C18" s="13">
        <v>2000</v>
      </c>
      <c r="D18" s="16" t="s">
        <v>117</v>
      </c>
      <c r="E18" s="21">
        <v>55960215</v>
      </c>
      <c r="F18" s="21">
        <v>182601628.76999998</v>
      </c>
      <c r="G18" s="21">
        <v>17973780.93</v>
      </c>
      <c r="H18" s="18">
        <v>2400</v>
      </c>
      <c r="I18" s="13" t="s">
        <v>81</v>
      </c>
      <c r="J18" s="21">
        <v>4601373</v>
      </c>
      <c r="K18" s="21">
        <v>5241020.4800000004</v>
      </c>
      <c r="L18" s="21">
        <v>1378651.39</v>
      </c>
      <c r="M18" s="13">
        <v>11</v>
      </c>
      <c r="N18" s="13" t="s">
        <v>143</v>
      </c>
      <c r="O18" s="19" t="s">
        <v>493</v>
      </c>
      <c r="P18" s="19" t="s">
        <v>491</v>
      </c>
      <c r="Q18" s="19" t="s">
        <v>495</v>
      </c>
      <c r="R18" s="20">
        <v>42571</v>
      </c>
      <c r="S18" s="13" t="s">
        <v>142</v>
      </c>
      <c r="T18" s="29">
        <v>2016</v>
      </c>
      <c r="U18" s="20">
        <v>42571</v>
      </c>
      <c r="V18" s="13" t="s">
        <v>70</v>
      </c>
    </row>
    <row r="19" spans="1:22" ht="51" x14ac:dyDescent="0.2">
      <c r="A19" s="29">
        <v>2016</v>
      </c>
      <c r="B19" s="16" t="s">
        <v>492</v>
      </c>
      <c r="C19" s="13">
        <v>2000</v>
      </c>
      <c r="D19" s="16" t="s">
        <v>117</v>
      </c>
      <c r="E19" s="21">
        <v>55960215</v>
      </c>
      <c r="F19" s="21">
        <v>182601628.76999998</v>
      </c>
      <c r="G19" s="21">
        <v>17973780.93</v>
      </c>
      <c r="H19" s="18">
        <v>2500</v>
      </c>
      <c r="I19" s="13" t="s">
        <v>82</v>
      </c>
      <c r="J19" s="21">
        <v>4472732</v>
      </c>
      <c r="K19" s="21">
        <v>9749137.4199999999</v>
      </c>
      <c r="L19" s="21">
        <v>2971940.68</v>
      </c>
      <c r="M19" s="13">
        <v>12</v>
      </c>
      <c r="N19" s="13" t="s">
        <v>143</v>
      </c>
      <c r="O19" s="19" t="s">
        <v>493</v>
      </c>
      <c r="P19" s="19" t="s">
        <v>491</v>
      </c>
      <c r="Q19" s="19" t="s">
        <v>495</v>
      </c>
      <c r="R19" s="20">
        <v>42571</v>
      </c>
      <c r="S19" s="13" t="s">
        <v>142</v>
      </c>
      <c r="T19" s="29">
        <v>2016</v>
      </c>
      <c r="U19" s="20">
        <v>42571</v>
      </c>
      <c r="V19" s="13" t="s">
        <v>70</v>
      </c>
    </row>
    <row r="20" spans="1:22" ht="51" x14ac:dyDescent="0.2">
      <c r="A20" s="29">
        <v>2016</v>
      </c>
      <c r="B20" s="16" t="s">
        <v>492</v>
      </c>
      <c r="C20" s="13">
        <v>2000</v>
      </c>
      <c r="D20" s="16" t="s">
        <v>117</v>
      </c>
      <c r="E20" s="21">
        <v>55960215</v>
      </c>
      <c r="F20" s="21">
        <v>182601628.76999998</v>
      </c>
      <c r="G20" s="21">
        <v>17973780.93</v>
      </c>
      <c r="H20" s="18">
        <v>2600</v>
      </c>
      <c r="I20" s="13" t="s">
        <v>83</v>
      </c>
      <c r="J20" s="21">
        <v>2722971</v>
      </c>
      <c r="K20" s="21">
        <v>3135842.66</v>
      </c>
      <c r="L20" s="21">
        <v>433913.33</v>
      </c>
      <c r="M20" s="13">
        <v>13</v>
      </c>
      <c r="N20" s="13" t="s">
        <v>143</v>
      </c>
      <c r="O20" s="19" t="s">
        <v>493</v>
      </c>
      <c r="P20" s="19" t="s">
        <v>491</v>
      </c>
      <c r="Q20" s="19" t="s">
        <v>495</v>
      </c>
      <c r="R20" s="20">
        <v>42571</v>
      </c>
      <c r="S20" s="13" t="s">
        <v>142</v>
      </c>
      <c r="T20" s="29">
        <v>2016</v>
      </c>
      <c r="U20" s="20">
        <v>42571</v>
      </c>
      <c r="V20" s="13" t="s">
        <v>70</v>
      </c>
    </row>
    <row r="21" spans="1:22" ht="51" x14ac:dyDescent="0.2">
      <c r="A21" s="29">
        <v>2016</v>
      </c>
      <c r="B21" s="16" t="s">
        <v>492</v>
      </c>
      <c r="C21" s="13">
        <v>2000</v>
      </c>
      <c r="D21" s="16" t="s">
        <v>117</v>
      </c>
      <c r="E21" s="21">
        <v>55960215</v>
      </c>
      <c r="F21" s="21">
        <v>182601628.76999998</v>
      </c>
      <c r="G21" s="21">
        <v>17973780.93</v>
      </c>
      <c r="H21" s="18">
        <v>2700</v>
      </c>
      <c r="I21" s="13" t="s">
        <v>84</v>
      </c>
      <c r="J21" s="21">
        <v>6542912</v>
      </c>
      <c r="K21" s="21">
        <v>7669717.5800000001</v>
      </c>
      <c r="L21" s="21">
        <v>2998121.16</v>
      </c>
      <c r="M21" s="13">
        <v>14</v>
      </c>
      <c r="N21" s="13" t="s">
        <v>143</v>
      </c>
      <c r="O21" s="19" t="s">
        <v>493</v>
      </c>
      <c r="P21" s="19" t="s">
        <v>491</v>
      </c>
      <c r="Q21" s="19" t="s">
        <v>495</v>
      </c>
      <c r="R21" s="20">
        <v>42571</v>
      </c>
      <c r="S21" s="13" t="s">
        <v>142</v>
      </c>
      <c r="T21" s="29">
        <v>2016</v>
      </c>
      <c r="U21" s="20">
        <v>42571</v>
      </c>
      <c r="V21" s="13" t="s">
        <v>70</v>
      </c>
    </row>
    <row r="22" spans="1:22" ht="51" x14ac:dyDescent="0.2">
      <c r="A22" s="29">
        <v>2016</v>
      </c>
      <c r="B22" s="16" t="s">
        <v>492</v>
      </c>
      <c r="C22" s="13">
        <v>2000</v>
      </c>
      <c r="D22" s="16" t="s">
        <v>117</v>
      </c>
      <c r="E22" s="21">
        <v>55960215</v>
      </c>
      <c r="F22" s="21">
        <v>182601628.76999998</v>
      </c>
      <c r="G22" s="21">
        <v>17973780.93</v>
      </c>
      <c r="H22" s="18">
        <v>2800</v>
      </c>
      <c r="I22" s="13" t="s">
        <v>85</v>
      </c>
      <c r="J22" s="21">
        <v>0</v>
      </c>
      <c r="K22" s="21">
        <v>0</v>
      </c>
      <c r="L22" s="21">
        <v>0</v>
      </c>
      <c r="M22" s="13">
        <v>15</v>
      </c>
      <c r="N22" s="13" t="s">
        <v>143</v>
      </c>
      <c r="O22" s="19" t="s">
        <v>493</v>
      </c>
      <c r="P22" s="19" t="s">
        <v>491</v>
      </c>
      <c r="Q22" s="19" t="s">
        <v>495</v>
      </c>
      <c r="R22" s="20">
        <v>42571</v>
      </c>
      <c r="S22" s="13" t="s">
        <v>142</v>
      </c>
      <c r="T22" s="29">
        <v>2016</v>
      </c>
      <c r="U22" s="20">
        <v>42571</v>
      </c>
      <c r="V22" s="13" t="s">
        <v>70</v>
      </c>
    </row>
    <row r="23" spans="1:22" ht="51" x14ac:dyDescent="0.2">
      <c r="A23" s="29">
        <v>2016</v>
      </c>
      <c r="B23" s="16" t="s">
        <v>492</v>
      </c>
      <c r="C23" s="13">
        <v>2000</v>
      </c>
      <c r="D23" s="16" t="s">
        <v>117</v>
      </c>
      <c r="E23" s="21">
        <v>55960215</v>
      </c>
      <c r="F23" s="21">
        <v>182601628.76999998</v>
      </c>
      <c r="G23" s="21">
        <v>17973780.93</v>
      </c>
      <c r="H23" s="18">
        <v>2900</v>
      </c>
      <c r="I23" s="13" t="s">
        <v>86</v>
      </c>
      <c r="J23" s="21">
        <v>3731302</v>
      </c>
      <c r="K23" s="21">
        <v>4172175.75</v>
      </c>
      <c r="L23" s="21">
        <v>493516.61</v>
      </c>
      <c r="M23" s="13">
        <v>16</v>
      </c>
      <c r="N23" s="13" t="s">
        <v>143</v>
      </c>
      <c r="O23" s="19" t="s">
        <v>493</v>
      </c>
      <c r="P23" s="19" t="s">
        <v>491</v>
      </c>
      <c r="Q23" s="19" t="s">
        <v>495</v>
      </c>
      <c r="R23" s="20">
        <v>42571</v>
      </c>
      <c r="S23" s="13" t="s">
        <v>142</v>
      </c>
      <c r="T23" s="29">
        <v>2016</v>
      </c>
      <c r="U23" s="20">
        <v>42571</v>
      </c>
      <c r="V23" s="13" t="s">
        <v>70</v>
      </c>
    </row>
    <row r="24" spans="1:22" ht="51" x14ac:dyDescent="0.2">
      <c r="A24" s="29">
        <v>2016</v>
      </c>
      <c r="B24" s="16" t="s">
        <v>492</v>
      </c>
      <c r="C24" s="13">
        <v>3000</v>
      </c>
      <c r="D24" s="16" t="s">
        <v>118</v>
      </c>
      <c r="E24" s="21">
        <v>177030730</v>
      </c>
      <c r="F24" s="21">
        <v>275335827.31</v>
      </c>
      <c r="G24" s="21">
        <v>61732727.190000005</v>
      </c>
      <c r="H24" s="18">
        <v>3100</v>
      </c>
      <c r="I24" s="13" t="s">
        <v>87</v>
      </c>
      <c r="J24" s="21">
        <v>23070852</v>
      </c>
      <c r="K24" s="21">
        <v>22830694.07</v>
      </c>
      <c r="L24" s="21">
        <v>4586280.74</v>
      </c>
      <c r="M24" s="13">
        <v>17</v>
      </c>
      <c r="N24" s="13" t="s">
        <v>143</v>
      </c>
      <c r="O24" s="19" t="s">
        <v>493</v>
      </c>
      <c r="P24" s="19" t="s">
        <v>491</v>
      </c>
      <c r="Q24" s="19" t="s">
        <v>495</v>
      </c>
      <c r="R24" s="20">
        <v>42571</v>
      </c>
      <c r="S24" s="13" t="s">
        <v>142</v>
      </c>
      <c r="T24" s="29">
        <v>2016</v>
      </c>
      <c r="U24" s="20">
        <v>42571</v>
      </c>
      <c r="V24" s="13" t="s">
        <v>70</v>
      </c>
    </row>
    <row r="25" spans="1:22" ht="51" x14ac:dyDescent="0.2">
      <c r="A25" s="29">
        <v>2016</v>
      </c>
      <c r="B25" s="16" t="s">
        <v>492</v>
      </c>
      <c r="C25" s="13">
        <v>3000</v>
      </c>
      <c r="D25" s="16" t="s">
        <v>118</v>
      </c>
      <c r="E25" s="21">
        <v>177030730</v>
      </c>
      <c r="F25" s="21">
        <v>275335827.31</v>
      </c>
      <c r="G25" s="21">
        <v>61732727.190000005</v>
      </c>
      <c r="H25" s="18">
        <v>3200</v>
      </c>
      <c r="I25" s="13" t="s">
        <v>88</v>
      </c>
      <c r="J25" s="21">
        <v>4113899</v>
      </c>
      <c r="K25" s="21">
        <v>5103703.79</v>
      </c>
      <c r="L25" s="21">
        <v>1925875.39</v>
      </c>
      <c r="M25" s="13">
        <v>18</v>
      </c>
      <c r="N25" s="13" t="s">
        <v>143</v>
      </c>
      <c r="O25" s="19" t="s">
        <v>493</v>
      </c>
      <c r="P25" s="19" t="s">
        <v>491</v>
      </c>
      <c r="Q25" s="19" t="s">
        <v>495</v>
      </c>
      <c r="R25" s="20">
        <v>42571</v>
      </c>
      <c r="S25" s="13" t="s">
        <v>142</v>
      </c>
      <c r="T25" s="29">
        <v>2016</v>
      </c>
      <c r="U25" s="20">
        <v>42571</v>
      </c>
      <c r="V25" s="13" t="s">
        <v>70</v>
      </c>
    </row>
    <row r="26" spans="1:22" ht="51" x14ac:dyDescent="0.2">
      <c r="A26" s="29">
        <v>2016</v>
      </c>
      <c r="B26" s="16" t="s">
        <v>492</v>
      </c>
      <c r="C26" s="13">
        <v>3000</v>
      </c>
      <c r="D26" s="16" t="s">
        <v>118</v>
      </c>
      <c r="E26" s="21">
        <v>177030730</v>
      </c>
      <c r="F26" s="21">
        <v>275335827.31</v>
      </c>
      <c r="G26" s="21">
        <v>61732727.190000005</v>
      </c>
      <c r="H26" s="18">
        <v>3300</v>
      </c>
      <c r="I26" s="13" t="s">
        <v>89</v>
      </c>
      <c r="J26" s="21">
        <v>58098360</v>
      </c>
      <c r="K26" s="21">
        <v>88702569.579999998</v>
      </c>
      <c r="L26" s="21">
        <v>30645653.84</v>
      </c>
      <c r="M26" s="13">
        <v>19</v>
      </c>
      <c r="N26" s="13" t="s">
        <v>143</v>
      </c>
      <c r="O26" s="19" t="s">
        <v>493</v>
      </c>
      <c r="P26" s="19" t="s">
        <v>491</v>
      </c>
      <c r="Q26" s="19" t="s">
        <v>495</v>
      </c>
      <c r="R26" s="20">
        <v>42571</v>
      </c>
      <c r="S26" s="13" t="s">
        <v>142</v>
      </c>
      <c r="T26" s="29">
        <v>2016</v>
      </c>
      <c r="U26" s="20">
        <v>42571</v>
      </c>
      <c r="V26" s="13" t="s">
        <v>70</v>
      </c>
    </row>
    <row r="27" spans="1:22" ht="51" x14ac:dyDescent="0.2">
      <c r="A27" s="29">
        <v>2016</v>
      </c>
      <c r="B27" s="16" t="s">
        <v>492</v>
      </c>
      <c r="C27" s="13">
        <v>3000</v>
      </c>
      <c r="D27" s="16" t="s">
        <v>118</v>
      </c>
      <c r="E27" s="21">
        <v>177030730</v>
      </c>
      <c r="F27" s="21">
        <v>275335827.31</v>
      </c>
      <c r="G27" s="21">
        <v>61732727.190000005</v>
      </c>
      <c r="H27" s="18">
        <v>3400</v>
      </c>
      <c r="I27" s="13" t="s">
        <v>90</v>
      </c>
      <c r="J27" s="21">
        <v>1025598</v>
      </c>
      <c r="K27" s="21">
        <v>21603206.890000001</v>
      </c>
      <c r="L27" s="21">
        <v>370471.76</v>
      </c>
      <c r="M27" s="13">
        <v>20</v>
      </c>
      <c r="N27" s="13" t="s">
        <v>143</v>
      </c>
      <c r="O27" s="19" t="s">
        <v>493</v>
      </c>
      <c r="P27" s="19" t="s">
        <v>491</v>
      </c>
      <c r="Q27" s="19" t="s">
        <v>495</v>
      </c>
      <c r="R27" s="20">
        <v>42571</v>
      </c>
      <c r="S27" s="13" t="s">
        <v>142</v>
      </c>
      <c r="T27" s="29">
        <v>2016</v>
      </c>
      <c r="U27" s="20">
        <v>42571</v>
      </c>
      <c r="V27" s="13" t="s">
        <v>70</v>
      </c>
    </row>
    <row r="28" spans="1:22" ht="51" x14ac:dyDescent="0.2">
      <c r="A28" s="29">
        <v>2016</v>
      </c>
      <c r="B28" s="16" t="s">
        <v>492</v>
      </c>
      <c r="C28" s="13">
        <v>3000</v>
      </c>
      <c r="D28" s="16" t="s">
        <v>118</v>
      </c>
      <c r="E28" s="21">
        <v>177030730</v>
      </c>
      <c r="F28" s="21">
        <v>275335827.31</v>
      </c>
      <c r="G28" s="21">
        <v>61732727.190000005</v>
      </c>
      <c r="H28" s="18">
        <v>3500</v>
      </c>
      <c r="I28" s="13" t="s">
        <v>91</v>
      </c>
      <c r="J28" s="21">
        <v>27147221</v>
      </c>
      <c r="K28" s="21">
        <v>46756994.620000005</v>
      </c>
      <c r="L28" s="21">
        <v>8901197.0299999993</v>
      </c>
      <c r="M28" s="13">
        <v>21</v>
      </c>
      <c r="N28" s="13" t="s">
        <v>143</v>
      </c>
      <c r="O28" s="19" t="s">
        <v>493</v>
      </c>
      <c r="P28" s="19" t="s">
        <v>491</v>
      </c>
      <c r="Q28" s="19" t="s">
        <v>495</v>
      </c>
      <c r="R28" s="20">
        <v>42571</v>
      </c>
      <c r="S28" s="13" t="s">
        <v>142</v>
      </c>
      <c r="T28" s="29">
        <v>2016</v>
      </c>
      <c r="U28" s="20">
        <v>42571</v>
      </c>
      <c r="V28" s="13" t="s">
        <v>70</v>
      </c>
    </row>
    <row r="29" spans="1:22" ht="51" x14ac:dyDescent="0.2">
      <c r="A29" s="29">
        <v>2016</v>
      </c>
      <c r="B29" s="16" t="s">
        <v>492</v>
      </c>
      <c r="C29" s="13">
        <v>3000</v>
      </c>
      <c r="D29" s="16" t="s">
        <v>118</v>
      </c>
      <c r="E29" s="21">
        <v>177030730</v>
      </c>
      <c r="F29" s="21">
        <v>275335827.31</v>
      </c>
      <c r="G29" s="21">
        <v>61732727.190000005</v>
      </c>
      <c r="H29" s="18">
        <v>3600</v>
      </c>
      <c r="I29" s="13" t="s">
        <v>92</v>
      </c>
      <c r="J29" s="21">
        <v>4090853</v>
      </c>
      <c r="K29" s="21">
        <v>3729047.89</v>
      </c>
      <c r="L29" s="21">
        <v>1031151.12</v>
      </c>
      <c r="M29" s="13">
        <v>22</v>
      </c>
      <c r="N29" s="13" t="s">
        <v>143</v>
      </c>
      <c r="O29" s="19" t="s">
        <v>493</v>
      </c>
      <c r="P29" s="19" t="s">
        <v>491</v>
      </c>
      <c r="Q29" s="19" t="s">
        <v>495</v>
      </c>
      <c r="R29" s="20">
        <v>42571</v>
      </c>
      <c r="S29" s="13" t="s">
        <v>142</v>
      </c>
      <c r="T29" s="29">
        <v>2016</v>
      </c>
      <c r="U29" s="20">
        <v>42571</v>
      </c>
      <c r="V29" s="13" t="s">
        <v>70</v>
      </c>
    </row>
    <row r="30" spans="1:22" ht="51" x14ac:dyDescent="0.2">
      <c r="A30" s="29">
        <v>2016</v>
      </c>
      <c r="B30" s="16" t="s">
        <v>492</v>
      </c>
      <c r="C30" s="13">
        <v>3000</v>
      </c>
      <c r="D30" s="16" t="s">
        <v>118</v>
      </c>
      <c r="E30" s="21">
        <v>177030730</v>
      </c>
      <c r="F30" s="21">
        <v>275335827.31</v>
      </c>
      <c r="G30" s="21">
        <v>61732727.190000005</v>
      </c>
      <c r="H30" s="18">
        <v>3700</v>
      </c>
      <c r="I30" s="13" t="s">
        <v>93</v>
      </c>
      <c r="J30" s="21">
        <v>27736892</v>
      </c>
      <c r="K30" s="21">
        <v>35668084.969999999</v>
      </c>
      <c r="L30" s="21">
        <v>3800615.09</v>
      </c>
      <c r="M30" s="13">
        <v>23</v>
      </c>
      <c r="N30" s="13" t="s">
        <v>143</v>
      </c>
      <c r="O30" s="19" t="s">
        <v>493</v>
      </c>
      <c r="P30" s="19" t="s">
        <v>491</v>
      </c>
      <c r="Q30" s="19" t="s">
        <v>495</v>
      </c>
      <c r="R30" s="20">
        <v>42571</v>
      </c>
      <c r="S30" s="13" t="s">
        <v>142</v>
      </c>
      <c r="T30" s="29">
        <v>2016</v>
      </c>
      <c r="U30" s="20">
        <v>42571</v>
      </c>
      <c r="V30" s="13" t="s">
        <v>70</v>
      </c>
    </row>
    <row r="31" spans="1:22" ht="51" x14ac:dyDescent="0.2">
      <c r="A31" s="29">
        <v>2016</v>
      </c>
      <c r="B31" s="16" t="s">
        <v>492</v>
      </c>
      <c r="C31" s="13">
        <v>3000</v>
      </c>
      <c r="D31" s="16" t="s">
        <v>118</v>
      </c>
      <c r="E31" s="21">
        <v>177030730</v>
      </c>
      <c r="F31" s="21">
        <v>275335827.31</v>
      </c>
      <c r="G31" s="21">
        <v>61732727.190000005</v>
      </c>
      <c r="H31" s="18">
        <v>3800</v>
      </c>
      <c r="I31" s="13" t="s">
        <v>94</v>
      </c>
      <c r="J31" s="21">
        <v>16073422</v>
      </c>
      <c r="K31" s="21">
        <v>17601577.620000001</v>
      </c>
      <c r="L31" s="21">
        <v>2491451.77</v>
      </c>
      <c r="M31" s="13">
        <v>24</v>
      </c>
      <c r="N31" s="13" t="s">
        <v>143</v>
      </c>
      <c r="O31" s="19" t="s">
        <v>493</v>
      </c>
      <c r="P31" s="19" t="s">
        <v>491</v>
      </c>
      <c r="Q31" s="19" t="s">
        <v>495</v>
      </c>
      <c r="R31" s="20">
        <v>42571</v>
      </c>
      <c r="S31" s="13" t="s">
        <v>142</v>
      </c>
      <c r="T31" s="29">
        <v>2016</v>
      </c>
      <c r="U31" s="20">
        <v>42571</v>
      </c>
      <c r="V31" s="13" t="s">
        <v>70</v>
      </c>
    </row>
    <row r="32" spans="1:22" ht="51" x14ac:dyDescent="0.2">
      <c r="A32" s="29">
        <v>2016</v>
      </c>
      <c r="B32" s="16" t="s">
        <v>492</v>
      </c>
      <c r="C32" s="13">
        <v>3000</v>
      </c>
      <c r="D32" s="16" t="s">
        <v>118</v>
      </c>
      <c r="E32" s="21">
        <v>177030730</v>
      </c>
      <c r="F32" s="21">
        <v>275335827.31</v>
      </c>
      <c r="G32" s="21">
        <v>61732727.190000005</v>
      </c>
      <c r="H32" s="18">
        <v>3900</v>
      </c>
      <c r="I32" s="13" t="s">
        <v>95</v>
      </c>
      <c r="J32" s="21">
        <v>15673633</v>
      </c>
      <c r="K32" s="21">
        <v>33339947.879999999</v>
      </c>
      <c r="L32" s="21">
        <v>7980030.4500000002</v>
      </c>
      <c r="M32" s="13">
        <v>25</v>
      </c>
      <c r="N32" s="13" t="s">
        <v>143</v>
      </c>
      <c r="O32" s="19" t="s">
        <v>493</v>
      </c>
      <c r="P32" s="19" t="s">
        <v>491</v>
      </c>
      <c r="Q32" s="19" t="s">
        <v>495</v>
      </c>
      <c r="R32" s="20">
        <v>42571</v>
      </c>
      <c r="S32" s="13" t="s">
        <v>142</v>
      </c>
      <c r="T32" s="29">
        <v>2016</v>
      </c>
      <c r="U32" s="20">
        <v>42571</v>
      </c>
      <c r="V32" s="13" t="s">
        <v>70</v>
      </c>
    </row>
    <row r="33" spans="1:22" ht="51" x14ac:dyDescent="0.2">
      <c r="A33" s="29">
        <v>2016</v>
      </c>
      <c r="B33" s="16" t="s">
        <v>492</v>
      </c>
      <c r="C33" s="13">
        <v>4000</v>
      </c>
      <c r="D33" s="16" t="s">
        <v>119</v>
      </c>
      <c r="E33" s="21">
        <v>0</v>
      </c>
      <c r="F33" s="21">
        <v>40762166.43</v>
      </c>
      <c r="G33" s="21">
        <v>37990931.870000005</v>
      </c>
      <c r="H33" s="18">
        <v>4100</v>
      </c>
      <c r="I33" s="13" t="s">
        <v>96</v>
      </c>
      <c r="J33" s="21">
        <v>0</v>
      </c>
      <c r="K33" s="21">
        <v>0</v>
      </c>
      <c r="L33" s="21">
        <v>0</v>
      </c>
      <c r="M33" s="13">
        <v>26</v>
      </c>
      <c r="N33" s="13" t="s">
        <v>143</v>
      </c>
      <c r="O33" s="19" t="s">
        <v>493</v>
      </c>
      <c r="P33" s="19" t="s">
        <v>491</v>
      </c>
      <c r="Q33" s="19" t="s">
        <v>495</v>
      </c>
      <c r="R33" s="20">
        <v>42571</v>
      </c>
      <c r="S33" s="13" t="s">
        <v>142</v>
      </c>
      <c r="T33" s="29">
        <v>2016</v>
      </c>
      <c r="U33" s="20">
        <v>42571</v>
      </c>
      <c r="V33" s="13" t="s">
        <v>70</v>
      </c>
    </row>
    <row r="34" spans="1:22" ht="51" x14ac:dyDescent="0.2">
      <c r="A34" s="29">
        <v>2016</v>
      </c>
      <c r="B34" s="16" t="s">
        <v>492</v>
      </c>
      <c r="C34" s="13">
        <v>4000</v>
      </c>
      <c r="D34" s="16" t="s">
        <v>119</v>
      </c>
      <c r="E34" s="21">
        <v>0</v>
      </c>
      <c r="F34" s="21">
        <v>40762166.43</v>
      </c>
      <c r="G34" s="21">
        <v>37990931.870000005</v>
      </c>
      <c r="H34" s="18">
        <v>4200</v>
      </c>
      <c r="I34" s="13" t="s">
        <v>97</v>
      </c>
      <c r="J34" s="21">
        <v>0</v>
      </c>
      <c r="K34" s="21">
        <v>0</v>
      </c>
      <c r="L34" s="21">
        <v>0</v>
      </c>
      <c r="M34" s="13">
        <v>27</v>
      </c>
      <c r="N34" s="13" t="s">
        <v>143</v>
      </c>
      <c r="O34" s="19" t="s">
        <v>493</v>
      </c>
      <c r="P34" s="19" t="s">
        <v>491</v>
      </c>
      <c r="Q34" s="19" t="s">
        <v>495</v>
      </c>
      <c r="R34" s="20">
        <v>42571</v>
      </c>
      <c r="S34" s="13" t="s">
        <v>142</v>
      </c>
      <c r="T34" s="29">
        <v>2016</v>
      </c>
      <c r="U34" s="20">
        <v>42571</v>
      </c>
      <c r="V34" s="13" t="s">
        <v>70</v>
      </c>
    </row>
    <row r="35" spans="1:22" ht="51" x14ac:dyDescent="0.2">
      <c r="A35" s="29">
        <v>2016</v>
      </c>
      <c r="B35" s="16" t="s">
        <v>492</v>
      </c>
      <c r="C35" s="13">
        <v>4000</v>
      </c>
      <c r="D35" s="16" t="s">
        <v>119</v>
      </c>
      <c r="E35" s="21">
        <v>0</v>
      </c>
      <c r="F35" s="21">
        <v>40762166.43</v>
      </c>
      <c r="G35" s="21">
        <v>37990931.870000005</v>
      </c>
      <c r="H35" s="18">
        <v>4300</v>
      </c>
      <c r="I35" s="13" t="s">
        <v>98</v>
      </c>
      <c r="J35" s="21">
        <v>0</v>
      </c>
      <c r="K35" s="21">
        <v>0</v>
      </c>
      <c r="L35" s="21">
        <v>0</v>
      </c>
      <c r="M35" s="13">
        <v>28</v>
      </c>
      <c r="N35" s="13" t="s">
        <v>143</v>
      </c>
      <c r="O35" s="19" t="s">
        <v>493</v>
      </c>
      <c r="P35" s="19" t="s">
        <v>491</v>
      </c>
      <c r="Q35" s="19" t="s">
        <v>495</v>
      </c>
      <c r="R35" s="20">
        <v>42571</v>
      </c>
      <c r="S35" s="13" t="s">
        <v>142</v>
      </c>
      <c r="T35" s="29">
        <v>2016</v>
      </c>
      <c r="U35" s="20">
        <v>42571</v>
      </c>
      <c r="V35" s="13" t="s">
        <v>70</v>
      </c>
    </row>
    <row r="36" spans="1:22" ht="51" x14ac:dyDescent="0.2">
      <c r="A36" s="29">
        <v>2016</v>
      </c>
      <c r="B36" s="16" t="s">
        <v>492</v>
      </c>
      <c r="C36" s="13">
        <v>4000</v>
      </c>
      <c r="D36" s="16" t="s">
        <v>119</v>
      </c>
      <c r="E36" s="21">
        <v>0</v>
      </c>
      <c r="F36" s="21">
        <v>40762166.43</v>
      </c>
      <c r="G36" s="21">
        <v>37990931.870000005</v>
      </c>
      <c r="H36" s="18">
        <v>4400</v>
      </c>
      <c r="I36" s="13" t="s">
        <v>99</v>
      </c>
      <c r="J36" s="21">
        <v>0</v>
      </c>
      <c r="K36" s="21">
        <v>40719226.43</v>
      </c>
      <c r="L36" s="21">
        <v>37959572.920000002</v>
      </c>
      <c r="M36" s="13">
        <v>29</v>
      </c>
      <c r="N36" s="13" t="s">
        <v>143</v>
      </c>
      <c r="O36" s="19" t="s">
        <v>493</v>
      </c>
      <c r="P36" s="19" t="s">
        <v>491</v>
      </c>
      <c r="Q36" s="19" t="s">
        <v>495</v>
      </c>
      <c r="R36" s="20">
        <v>42571</v>
      </c>
      <c r="S36" s="13" t="s">
        <v>142</v>
      </c>
      <c r="T36" s="29">
        <v>2016</v>
      </c>
      <c r="U36" s="20">
        <v>42571</v>
      </c>
      <c r="V36" s="13" t="s">
        <v>70</v>
      </c>
    </row>
    <row r="37" spans="1:22" ht="51" x14ac:dyDescent="0.2">
      <c r="A37" s="29">
        <v>2016</v>
      </c>
      <c r="B37" s="16" t="s">
        <v>492</v>
      </c>
      <c r="C37" s="13">
        <v>4000</v>
      </c>
      <c r="D37" s="16" t="s">
        <v>119</v>
      </c>
      <c r="E37" s="21">
        <v>0</v>
      </c>
      <c r="F37" s="21">
        <v>40762166.43</v>
      </c>
      <c r="G37" s="21">
        <v>37990931.870000005</v>
      </c>
      <c r="H37" s="18">
        <v>4500</v>
      </c>
      <c r="I37" s="13" t="s">
        <v>100</v>
      </c>
      <c r="J37" s="21">
        <v>0</v>
      </c>
      <c r="K37" s="21">
        <v>42940</v>
      </c>
      <c r="L37" s="21">
        <v>31358.95</v>
      </c>
      <c r="M37" s="13">
        <v>30</v>
      </c>
      <c r="N37" s="13" t="s">
        <v>143</v>
      </c>
      <c r="O37" s="19" t="s">
        <v>493</v>
      </c>
      <c r="P37" s="19" t="s">
        <v>491</v>
      </c>
      <c r="Q37" s="19" t="s">
        <v>495</v>
      </c>
      <c r="R37" s="20">
        <v>42571</v>
      </c>
      <c r="S37" s="13" t="s">
        <v>142</v>
      </c>
      <c r="T37" s="29">
        <v>2016</v>
      </c>
      <c r="U37" s="20">
        <v>42571</v>
      </c>
      <c r="V37" s="13" t="s">
        <v>70</v>
      </c>
    </row>
    <row r="38" spans="1:22" ht="51" x14ac:dyDescent="0.2">
      <c r="A38" s="29">
        <v>2016</v>
      </c>
      <c r="B38" s="16" t="s">
        <v>492</v>
      </c>
      <c r="C38" s="13">
        <v>4000</v>
      </c>
      <c r="D38" s="16" t="s">
        <v>119</v>
      </c>
      <c r="E38" s="21">
        <v>0</v>
      </c>
      <c r="F38" s="21">
        <v>40762166.43</v>
      </c>
      <c r="G38" s="21">
        <v>37990931.870000005</v>
      </c>
      <c r="H38" s="18">
        <v>4600</v>
      </c>
      <c r="I38" s="13" t="s">
        <v>101</v>
      </c>
      <c r="J38" s="21">
        <v>0</v>
      </c>
      <c r="K38" s="21">
        <v>0</v>
      </c>
      <c r="L38" s="21">
        <v>0</v>
      </c>
      <c r="M38" s="13">
        <v>31</v>
      </c>
      <c r="N38" s="13" t="s">
        <v>143</v>
      </c>
      <c r="O38" s="19" t="s">
        <v>493</v>
      </c>
      <c r="P38" s="19" t="s">
        <v>491</v>
      </c>
      <c r="Q38" s="19" t="s">
        <v>495</v>
      </c>
      <c r="R38" s="20">
        <v>42571</v>
      </c>
      <c r="S38" s="13" t="s">
        <v>142</v>
      </c>
      <c r="T38" s="29">
        <v>2016</v>
      </c>
      <c r="U38" s="20">
        <v>42571</v>
      </c>
      <c r="V38" s="13" t="s">
        <v>70</v>
      </c>
    </row>
    <row r="39" spans="1:22" ht="51" x14ac:dyDescent="0.2">
      <c r="A39" s="29">
        <v>2016</v>
      </c>
      <c r="B39" s="16" t="s">
        <v>492</v>
      </c>
      <c r="C39" s="13">
        <v>4000</v>
      </c>
      <c r="D39" s="16" t="s">
        <v>119</v>
      </c>
      <c r="E39" s="21">
        <v>0</v>
      </c>
      <c r="F39" s="21">
        <v>40762166.43</v>
      </c>
      <c r="G39" s="21">
        <v>37990931.870000005</v>
      </c>
      <c r="H39" s="18">
        <v>4700</v>
      </c>
      <c r="I39" s="13" t="s">
        <v>102</v>
      </c>
      <c r="J39" s="21">
        <v>0</v>
      </c>
      <c r="K39" s="21">
        <v>0</v>
      </c>
      <c r="L39" s="21">
        <v>0</v>
      </c>
      <c r="M39" s="13">
        <v>32</v>
      </c>
      <c r="N39" s="13" t="s">
        <v>143</v>
      </c>
      <c r="O39" s="19" t="s">
        <v>493</v>
      </c>
      <c r="P39" s="19" t="s">
        <v>491</v>
      </c>
      <c r="Q39" s="19" t="s">
        <v>495</v>
      </c>
      <c r="R39" s="20">
        <v>42571</v>
      </c>
      <c r="S39" s="13" t="s">
        <v>142</v>
      </c>
      <c r="T39" s="29">
        <v>2016</v>
      </c>
      <c r="U39" s="20">
        <v>42571</v>
      </c>
      <c r="V39" s="13" t="s">
        <v>70</v>
      </c>
    </row>
    <row r="40" spans="1:22" ht="51" x14ac:dyDescent="0.2">
      <c r="A40" s="29">
        <v>2016</v>
      </c>
      <c r="B40" s="16" t="s">
        <v>492</v>
      </c>
      <c r="C40" s="13">
        <v>4000</v>
      </c>
      <c r="D40" s="16" t="s">
        <v>119</v>
      </c>
      <c r="E40" s="21">
        <v>0</v>
      </c>
      <c r="F40" s="21">
        <v>40762166.43</v>
      </c>
      <c r="G40" s="21">
        <v>37990931.870000005</v>
      </c>
      <c r="H40" s="18">
        <v>4800</v>
      </c>
      <c r="I40" s="13" t="s">
        <v>103</v>
      </c>
      <c r="J40" s="21">
        <v>0</v>
      </c>
      <c r="K40" s="21">
        <v>0</v>
      </c>
      <c r="L40" s="21">
        <v>0</v>
      </c>
      <c r="M40" s="13">
        <v>33</v>
      </c>
      <c r="N40" s="13" t="s">
        <v>143</v>
      </c>
      <c r="O40" s="19" t="s">
        <v>493</v>
      </c>
      <c r="P40" s="19" t="s">
        <v>491</v>
      </c>
      <c r="Q40" s="19" t="s">
        <v>495</v>
      </c>
      <c r="R40" s="20">
        <v>42571</v>
      </c>
      <c r="S40" s="13" t="s">
        <v>142</v>
      </c>
      <c r="T40" s="29">
        <v>2016</v>
      </c>
      <c r="U40" s="20">
        <v>42571</v>
      </c>
      <c r="V40" s="13" t="s">
        <v>70</v>
      </c>
    </row>
    <row r="41" spans="1:22" ht="51" x14ac:dyDescent="0.2">
      <c r="A41" s="29">
        <v>2016</v>
      </c>
      <c r="B41" s="16" t="s">
        <v>492</v>
      </c>
      <c r="C41" s="13">
        <v>4000</v>
      </c>
      <c r="D41" s="16" t="s">
        <v>119</v>
      </c>
      <c r="E41" s="21">
        <v>0</v>
      </c>
      <c r="F41" s="21">
        <v>40762166.43</v>
      </c>
      <c r="G41" s="21">
        <v>37990931.870000005</v>
      </c>
      <c r="H41" s="18">
        <v>4900</v>
      </c>
      <c r="I41" s="13" t="s">
        <v>104</v>
      </c>
      <c r="J41" s="21">
        <v>0</v>
      </c>
      <c r="K41" s="21">
        <v>0</v>
      </c>
      <c r="L41" s="21">
        <v>0</v>
      </c>
      <c r="M41" s="13">
        <v>34</v>
      </c>
      <c r="N41" s="13" t="s">
        <v>143</v>
      </c>
      <c r="O41" s="19" t="s">
        <v>493</v>
      </c>
      <c r="P41" s="19" t="s">
        <v>491</v>
      </c>
      <c r="Q41" s="19" t="s">
        <v>495</v>
      </c>
      <c r="R41" s="20">
        <v>42571</v>
      </c>
      <c r="S41" s="13" t="s">
        <v>142</v>
      </c>
      <c r="T41" s="29">
        <v>2016</v>
      </c>
      <c r="U41" s="20">
        <v>42571</v>
      </c>
      <c r="V41" s="13" t="s">
        <v>70</v>
      </c>
    </row>
    <row r="42" spans="1:22" ht="51" x14ac:dyDescent="0.2">
      <c r="A42" s="29">
        <v>2016</v>
      </c>
      <c r="B42" s="16" t="s">
        <v>492</v>
      </c>
      <c r="C42" s="13">
        <v>5000</v>
      </c>
      <c r="D42" s="16" t="s">
        <v>120</v>
      </c>
      <c r="E42" s="21">
        <v>5003924</v>
      </c>
      <c r="F42" s="21">
        <v>48747637.160000004</v>
      </c>
      <c r="G42" s="21">
        <v>13056612.23</v>
      </c>
      <c r="H42" s="18">
        <v>5100</v>
      </c>
      <c r="I42" s="13" t="s">
        <v>105</v>
      </c>
      <c r="J42" s="21">
        <v>2184000</v>
      </c>
      <c r="K42" s="21">
        <v>10731980.35</v>
      </c>
      <c r="L42" s="21">
        <v>5567060.1600000001</v>
      </c>
      <c r="M42" s="13">
        <v>35</v>
      </c>
      <c r="N42" s="13" t="s">
        <v>143</v>
      </c>
      <c r="O42" s="19" t="s">
        <v>493</v>
      </c>
      <c r="P42" s="19" t="s">
        <v>491</v>
      </c>
      <c r="Q42" s="19" t="s">
        <v>495</v>
      </c>
      <c r="R42" s="20">
        <v>42571</v>
      </c>
      <c r="S42" s="13" t="s">
        <v>142</v>
      </c>
      <c r="T42" s="29">
        <v>2016</v>
      </c>
      <c r="U42" s="20">
        <v>42571</v>
      </c>
      <c r="V42" s="13" t="s">
        <v>70</v>
      </c>
    </row>
    <row r="43" spans="1:22" ht="51" x14ac:dyDescent="0.2">
      <c r="A43" s="29">
        <v>2016</v>
      </c>
      <c r="B43" s="16" t="s">
        <v>492</v>
      </c>
      <c r="C43" s="13">
        <v>5000</v>
      </c>
      <c r="D43" s="16" t="s">
        <v>120</v>
      </c>
      <c r="E43" s="21">
        <v>5003924</v>
      </c>
      <c r="F43" s="21">
        <v>48747637.160000004</v>
      </c>
      <c r="G43" s="21">
        <v>13056612.23</v>
      </c>
      <c r="H43" s="18">
        <v>5200</v>
      </c>
      <c r="I43" s="13" t="s">
        <v>106</v>
      </c>
      <c r="J43" s="21">
        <v>0</v>
      </c>
      <c r="K43" s="21">
        <v>8314577.0499999998</v>
      </c>
      <c r="L43" s="21">
        <v>1555811.33</v>
      </c>
      <c r="M43" s="13">
        <v>36</v>
      </c>
      <c r="N43" s="13" t="s">
        <v>143</v>
      </c>
      <c r="O43" s="19" t="s">
        <v>493</v>
      </c>
      <c r="P43" s="19" t="s">
        <v>491</v>
      </c>
      <c r="Q43" s="19" t="s">
        <v>495</v>
      </c>
      <c r="R43" s="20">
        <v>42571</v>
      </c>
      <c r="S43" s="13" t="s">
        <v>142</v>
      </c>
      <c r="T43" s="29">
        <v>2016</v>
      </c>
      <c r="U43" s="20">
        <v>42571</v>
      </c>
      <c r="V43" s="13" t="s">
        <v>70</v>
      </c>
    </row>
    <row r="44" spans="1:22" ht="51" x14ac:dyDescent="0.2">
      <c r="A44" s="29">
        <v>2016</v>
      </c>
      <c r="B44" s="16" t="s">
        <v>492</v>
      </c>
      <c r="C44" s="13">
        <v>5000</v>
      </c>
      <c r="D44" s="16" t="s">
        <v>120</v>
      </c>
      <c r="E44" s="21">
        <v>5003924</v>
      </c>
      <c r="F44" s="21">
        <v>48747637.160000004</v>
      </c>
      <c r="G44" s="21">
        <v>13056612.23</v>
      </c>
      <c r="H44" s="18">
        <v>5300</v>
      </c>
      <c r="I44" s="13" t="s">
        <v>107</v>
      </c>
      <c r="J44" s="21">
        <v>0</v>
      </c>
      <c r="K44" s="21">
        <v>7041695.3499999996</v>
      </c>
      <c r="L44" s="21">
        <v>5006797.9000000004</v>
      </c>
      <c r="M44" s="13">
        <v>37</v>
      </c>
      <c r="N44" s="13" t="s">
        <v>143</v>
      </c>
      <c r="O44" s="19" t="s">
        <v>493</v>
      </c>
      <c r="P44" s="19" t="s">
        <v>491</v>
      </c>
      <c r="Q44" s="19" t="s">
        <v>495</v>
      </c>
      <c r="R44" s="20">
        <v>42571</v>
      </c>
      <c r="S44" s="13" t="s">
        <v>142</v>
      </c>
      <c r="T44" s="29">
        <v>2016</v>
      </c>
      <c r="U44" s="20">
        <v>42571</v>
      </c>
      <c r="V44" s="13" t="s">
        <v>70</v>
      </c>
    </row>
    <row r="45" spans="1:22" ht="51" x14ac:dyDescent="0.2">
      <c r="A45" s="29">
        <v>2016</v>
      </c>
      <c r="B45" s="16" t="s">
        <v>492</v>
      </c>
      <c r="C45" s="13">
        <v>5000</v>
      </c>
      <c r="D45" s="16" t="s">
        <v>120</v>
      </c>
      <c r="E45" s="21">
        <v>5003924</v>
      </c>
      <c r="F45" s="21">
        <v>48747637.160000004</v>
      </c>
      <c r="G45" s="21">
        <v>13056612.23</v>
      </c>
      <c r="H45" s="18">
        <v>5400</v>
      </c>
      <c r="I45" s="13" t="s">
        <v>108</v>
      </c>
      <c r="J45" s="21">
        <v>0</v>
      </c>
      <c r="K45" s="21">
        <v>18133359.84</v>
      </c>
      <c r="L45" s="21">
        <v>0</v>
      </c>
      <c r="M45" s="13">
        <v>38</v>
      </c>
      <c r="N45" s="13" t="s">
        <v>143</v>
      </c>
      <c r="O45" s="19" t="s">
        <v>493</v>
      </c>
      <c r="P45" s="19" t="s">
        <v>491</v>
      </c>
      <c r="Q45" s="19" t="s">
        <v>495</v>
      </c>
      <c r="R45" s="20">
        <v>42571</v>
      </c>
      <c r="S45" s="13" t="s">
        <v>142</v>
      </c>
      <c r="T45" s="29">
        <v>2016</v>
      </c>
      <c r="U45" s="20">
        <v>42571</v>
      </c>
      <c r="V45" s="13" t="s">
        <v>70</v>
      </c>
    </row>
    <row r="46" spans="1:22" ht="51" x14ac:dyDescent="0.2">
      <c r="A46" s="29">
        <v>2016</v>
      </c>
      <c r="B46" s="16" t="s">
        <v>492</v>
      </c>
      <c r="C46" s="13">
        <v>5000</v>
      </c>
      <c r="D46" s="16" t="s">
        <v>120</v>
      </c>
      <c r="E46" s="21">
        <v>5003924</v>
      </c>
      <c r="F46" s="21">
        <v>48747637.160000004</v>
      </c>
      <c r="G46" s="21">
        <v>13056612.23</v>
      </c>
      <c r="H46" s="18">
        <v>5500</v>
      </c>
      <c r="I46" s="13" t="s">
        <v>109</v>
      </c>
      <c r="J46" s="21">
        <v>0</v>
      </c>
      <c r="K46" s="21">
        <v>0</v>
      </c>
      <c r="L46" s="21">
        <v>0</v>
      </c>
      <c r="M46" s="13">
        <v>39</v>
      </c>
      <c r="N46" s="13" t="s">
        <v>143</v>
      </c>
      <c r="O46" s="19" t="s">
        <v>493</v>
      </c>
      <c r="P46" s="19" t="s">
        <v>491</v>
      </c>
      <c r="Q46" s="19" t="s">
        <v>495</v>
      </c>
      <c r="R46" s="20">
        <v>42571</v>
      </c>
      <c r="S46" s="13" t="s">
        <v>142</v>
      </c>
      <c r="T46" s="29">
        <v>2016</v>
      </c>
      <c r="U46" s="20">
        <v>42571</v>
      </c>
      <c r="V46" s="13" t="s">
        <v>70</v>
      </c>
    </row>
    <row r="47" spans="1:22" ht="51" x14ac:dyDescent="0.2">
      <c r="A47" s="29">
        <v>2016</v>
      </c>
      <c r="B47" s="16" t="s">
        <v>492</v>
      </c>
      <c r="C47" s="13">
        <v>5000</v>
      </c>
      <c r="D47" s="16" t="s">
        <v>120</v>
      </c>
      <c r="E47" s="21">
        <v>5003924</v>
      </c>
      <c r="F47" s="21">
        <v>48747637.160000004</v>
      </c>
      <c r="G47" s="21">
        <v>13056612.23</v>
      </c>
      <c r="H47" s="18">
        <v>5600</v>
      </c>
      <c r="I47" s="13" t="s">
        <v>110</v>
      </c>
      <c r="J47" s="21">
        <v>0</v>
      </c>
      <c r="K47" s="21">
        <v>883563.79</v>
      </c>
      <c r="L47" s="21">
        <v>634155.93999999994</v>
      </c>
      <c r="M47" s="13">
        <v>40</v>
      </c>
      <c r="N47" s="13" t="s">
        <v>143</v>
      </c>
      <c r="O47" s="19" t="s">
        <v>493</v>
      </c>
      <c r="P47" s="19" t="s">
        <v>491</v>
      </c>
      <c r="Q47" s="19" t="s">
        <v>495</v>
      </c>
      <c r="R47" s="20">
        <v>42571</v>
      </c>
      <c r="S47" s="13" t="s">
        <v>142</v>
      </c>
      <c r="T47" s="29">
        <v>2016</v>
      </c>
      <c r="U47" s="20">
        <v>42571</v>
      </c>
      <c r="V47" s="13" t="s">
        <v>70</v>
      </c>
    </row>
    <row r="48" spans="1:22" ht="51" x14ac:dyDescent="0.2">
      <c r="A48" s="29">
        <v>2016</v>
      </c>
      <c r="B48" s="16" t="s">
        <v>492</v>
      </c>
      <c r="C48" s="13">
        <v>5000</v>
      </c>
      <c r="D48" s="16" t="s">
        <v>120</v>
      </c>
      <c r="E48" s="21">
        <v>5003924</v>
      </c>
      <c r="F48" s="21">
        <v>48747637.160000004</v>
      </c>
      <c r="G48" s="21">
        <v>13056612.23</v>
      </c>
      <c r="H48" s="18">
        <v>5700</v>
      </c>
      <c r="I48" s="13" t="s">
        <v>111</v>
      </c>
      <c r="J48" s="21">
        <v>0</v>
      </c>
      <c r="K48" s="21">
        <v>0</v>
      </c>
      <c r="L48" s="21">
        <v>0</v>
      </c>
      <c r="M48" s="13">
        <v>41</v>
      </c>
      <c r="N48" s="13" t="s">
        <v>143</v>
      </c>
      <c r="O48" s="19" t="s">
        <v>493</v>
      </c>
      <c r="P48" s="19" t="s">
        <v>491</v>
      </c>
      <c r="Q48" s="19" t="s">
        <v>495</v>
      </c>
      <c r="R48" s="20">
        <v>42571</v>
      </c>
      <c r="S48" s="13" t="s">
        <v>142</v>
      </c>
      <c r="T48" s="29">
        <v>2016</v>
      </c>
      <c r="U48" s="20">
        <v>42571</v>
      </c>
      <c r="V48" s="13" t="s">
        <v>70</v>
      </c>
    </row>
    <row r="49" spans="1:22" ht="51" x14ac:dyDescent="0.2">
      <c r="A49" s="29">
        <v>2016</v>
      </c>
      <c r="B49" s="16" t="s">
        <v>492</v>
      </c>
      <c r="C49" s="13">
        <v>5000</v>
      </c>
      <c r="D49" s="16" t="s">
        <v>120</v>
      </c>
      <c r="E49" s="21">
        <v>5003924</v>
      </c>
      <c r="F49" s="21">
        <v>48747637.160000004</v>
      </c>
      <c r="G49" s="21">
        <v>13056612.23</v>
      </c>
      <c r="H49" s="18">
        <v>5800</v>
      </c>
      <c r="I49" s="13" t="s">
        <v>112</v>
      </c>
      <c r="J49" s="21">
        <v>208000</v>
      </c>
      <c r="K49" s="21">
        <v>208000</v>
      </c>
      <c r="L49" s="21">
        <v>0</v>
      </c>
      <c r="M49" s="13">
        <v>42</v>
      </c>
      <c r="N49" s="13" t="s">
        <v>143</v>
      </c>
      <c r="O49" s="19" t="s">
        <v>493</v>
      </c>
      <c r="P49" s="19" t="s">
        <v>491</v>
      </c>
      <c r="Q49" s="19" t="s">
        <v>495</v>
      </c>
      <c r="R49" s="20">
        <v>42571</v>
      </c>
      <c r="S49" s="13" t="s">
        <v>142</v>
      </c>
      <c r="T49" s="29">
        <v>2016</v>
      </c>
      <c r="U49" s="20">
        <v>42571</v>
      </c>
      <c r="V49" s="13" t="s">
        <v>70</v>
      </c>
    </row>
    <row r="50" spans="1:22" ht="51" x14ac:dyDescent="0.2">
      <c r="A50" s="29">
        <v>2016</v>
      </c>
      <c r="B50" s="16" t="s">
        <v>492</v>
      </c>
      <c r="C50" s="13">
        <v>5000</v>
      </c>
      <c r="D50" s="16" t="s">
        <v>120</v>
      </c>
      <c r="E50" s="21">
        <v>5003924</v>
      </c>
      <c r="F50" s="21">
        <v>48747637.160000004</v>
      </c>
      <c r="G50" s="21">
        <v>13056612.23</v>
      </c>
      <c r="H50" s="18">
        <v>5900</v>
      </c>
      <c r="I50" s="13" t="s">
        <v>113</v>
      </c>
      <c r="J50" s="21">
        <v>2611924</v>
      </c>
      <c r="K50" s="21">
        <v>3434460.7800000003</v>
      </c>
      <c r="L50" s="21">
        <v>292786.90000000002</v>
      </c>
      <c r="M50" s="13">
        <v>43</v>
      </c>
      <c r="N50" s="13" t="s">
        <v>143</v>
      </c>
      <c r="O50" s="19" t="s">
        <v>493</v>
      </c>
      <c r="P50" s="19" t="s">
        <v>491</v>
      </c>
      <c r="Q50" s="19" t="s">
        <v>495</v>
      </c>
      <c r="R50" s="20">
        <v>42571</v>
      </c>
      <c r="S50" s="13" t="s">
        <v>142</v>
      </c>
      <c r="T50" s="29">
        <v>2016</v>
      </c>
      <c r="U50" s="20">
        <v>42571</v>
      </c>
      <c r="V50" s="13" t="s">
        <v>70</v>
      </c>
    </row>
    <row r="51" spans="1:22" ht="51" x14ac:dyDescent="0.2">
      <c r="A51" s="29">
        <v>2016</v>
      </c>
      <c r="B51" s="16" t="s">
        <v>492</v>
      </c>
      <c r="C51" s="13">
        <v>6000</v>
      </c>
      <c r="D51" s="16" t="s">
        <v>121</v>
      </c>
      <c r="E51" s="21">
        <v>4729900</v>
      </c>
      <c r="F51" s="21">
        <v>108261091.55</v>
      </c>
      <c r="G51" s="21">
        <v>43829179.75</v>
      </c>
      <c r="H51" s="18">
        <v>6100</v>
      </c>
      <c r="I51" s="13" t="s">
        <v>114</v>
      </c>
      <c r="J51" s="21">
        <v>4729900</v>
      </c>
      <c r="K51" s="21">
        <v>4729900</v>
      </c>
      <c r="L51" s="21">
        <v>0</v>
      </c>
      <c r="M51" s="13">
        <v>44</v>
      </c>
      <c r="N51" s="13" t="s">
        <v>143</v>
      </c>
      <c r="O51" s="19" t="s">
        <v>493</v>
      </c>
      <c r="P51" s="19" t="s">
        <v>491</v>
      </c>
      <c r="Q51" s="19" t="s">
        <v>495</v>
      </c>
      <c r="R51" s="20">
        <v>42571</v>
      </c>
      <c r="S51" s="13" t="s">
        <v>142</v>
      </c>
      <c r="T51" s="29">
        <v>2016</v>
      </c>
      <c r="U51" s="20">
        <v>42571</v>
      </c>
      <c r="V51" s="13" t="s">
        <v>70</v>
      </c>
    </row>
    <row r="52" spans="1:22" ht="51" x14ac:dyDescent="0.2">
      <c r="A52" s="29">
        <v>2016</v>
      </c>
      <c r="B52" s="16" t="s">
        <v>492</v>
      </c>
      <c r="C52" s="13">
        <v>6000</v>
      </c>
      <c r="D52" s="16" t="s">
        <v>121</v>
      </c>
      <c r="E52" s="21">
        <v>4729900</v>
      </c>
      <c r="F52" s="21">
        <v>108261091.55</v>
      </c>
      <c r="G52" s="21">
        <v>43829179.75</v>
      </c>
      <c r="H52" s="18">
        <v>6200</v>
      </c>
      <c r="I52" s="13" t="s">
        <v>115</v>
      </c>
      <c r="J52" s="21">
        <v>0</v>
      </c>
      <c r="K52" s="21">
        <v>103531191.55</v>
      </c>
      <c r="L52" s="21">
        <v>43829179.75</v>
      </c>
      <c r="M52" s="13">
        <v>45</v>
      </c>
      <c r="N52" s="13" t="s">
        <v>143</v>
      </c>
      <c r="O52" s="19" t="s">
        <v>493</v>
      </c>
      <c r="P52" s="19" t="s">
        <v>491</v>
      </c>
      <c r="Q52" s="19" t="s">
        <v>495</v>
      </c>
      <c r="R52" s="20">
        <v>42571</v>
      </c>
      <c r="S52" s="13" t="s">
        <v>142</v>
      </c>
      <c r="T52" s="29">
        <v>2016</v>
      </c>
      <c r="U52" s="20">
        <v>42571</v>
      </c>
      <c r="V52" s="13" t="s">
        <v>70</v>
      </c>
    </row>
    <row r="53" spans="1:22" ht="51" x14ac:dyDescent="0.2">
      <c r="A53" s="29">
        <v>2016</v>
      </c>
      <c r="B53" s="16" t="s">
        <v>492</v>
      </c>
      <c r="C53" s="13">
        <v>6000</v>
      </c>
      <c r="D53" s="16" t="s">
        <v>121</v>
      </c>
      <c r="E53" s="21">
        <v>4729900</v>
      </c>
      <c r="F53" s="21">
        <v>108261091.55</v>
      </c>
      <c r="G53" s="21">
        <v>43829179.75</v>
      </c>
      <c r="H53" s="18">
        <v>6300</v>
      </c>
      <c r="I53" s="13" t="s">
        <v>116</v>
      </c>
      <c r="J53" s="21">
        <v>0</v>
      </c>
      <c r="K53" s="21">
        <v>0</v>
      </c>
      <c r="L53" s="21">
        <v>0</v>
      </c>
      <c r="M53" s="13">
        <v>46</v>
      </c>
      <c r="N53" s="13" t="s">
        <v>143</v>
      </c>
      <c r="O53" s="19" t="s">
        <v>493</v>
      </c>
      <c r="P53" s="19" t="s">
        <v>491</v>
      </c>
      <c r="Q53" s="19" t="s">
        <v>495</v>
      </c>
      <c r="R53" s="20">
        <v>42571</v>
      </c>
      <c r="S53" s="13" t="s">
        <v>142</v>
      </c>
      <c r="T53" s="29">
        <v>2016</v>
      </c>
      <c r="U53" s="20">
        <v>42571</v>
      </c>
      <c r="V53" s="13" t="s">
        <v>70</v>
      </c>
    </row>
    <row r="54" spans="1:22" ht="51" x14ac:dyDescent="0.2">
      <c r="A54" s="29">
        <v>2016</v>
      </c>
      <c r="B54" s="16" t="s">
        <v>492</v>
      </c>
      <c r="C54" s="13">
        <v>7000</v>
      </c>
      <c r="D54" s="16" t="s">
        <v>139</v>
      </c>
      <c r="E54" s="21">
        <v>0</v>
      </c>
      <c r="F54" s="21">
        <v>0</v>
      </c>
      <c r="G54" s="21">
        <v>0</v>
      </c>
      <c r="H54" s="18">
        <v>7100</v>
      </c>
      <c r="I54" s="13" t="s">
        <v>122</v>
      </c>
      <c r="J54" s="21">
        <v>0</v>
      </c>
      <c r="K54" s="21">
        <v>0</v>
      </c>
      <c r="L54" s="21">
        <v>0</v>
      </c>
      <c r="M54" s="13">
        <v>47</v>
      </c>
      <c r="N54" s="13" t="s">
        <v>143</v>
      </c>
      <c r="O54" s="19" t="s">
        <v>493</v>
      </c>
      <c r="P54" s="19" t="s">
        <v>491</v>
      </c>
      <c r="Q54" s="19" t="s">
        <v>495</v>
      </c>
      <c r="R54" s="20">
        <v>42571</v>
      </c>
      <c r="S54" s="13" t="s">
        <v>142</v>
      </c>
      <c r="T54" s="29">
        <v>2016</v>
      </c>
      <c r="U54" s="20">
        <v>42571</v>
      </c>
      <c r="V54" s="13" t="s">
        <v>70</v>
      </c>
    </row>
    <row r="55" spans="1:22" ht="51" x14ac:dyDescent="0.2">
      <c r="A55" s="29">
        <v>2016</v>
      </c>
      <c r="B55" s="16" t="s">
        <v>492</v>
      </c>
      <c r="C55" s="13">
        <v>7000</v>
      </c>
      <c r="D55" s="16" t="s">
        <v>139</v>
      </c>
      <c r="E55" s="21">
        <v>0</v>
      </c>
      <c r="F55" s="21">
        <v>0</v>
      </c>
      <c r="G55" s="21">
        <v>0</v>
      </c>
      <c r="H55" s="18">
        <v>7200</v>
      </c>
      <c r="I55" s="13" t="s">
        <v>123</v>
      </c>
      <c r="J55" s="21">
        <v>0</v>
      </c>
      <c r="K55" s="21">
        <v>0</v>
      </c>
      <c r="L55" s="21">
        <v>0</v>
      </c>
      <c r="M55" s="13">
        <v>48</v>
      </c>
      <c r="N55" s="13" t="s">
        <v>143</v>
      </c>
      <c r="O55" s="19" t="s">
        <v>493</v>
      </c>
      <c r="P55" s="19" t="s">
        <v>491</v>
      </c>
      <c r="Q55" s="19" t="s">
        <v>495</v>
      </c>
      <c r="R55" s="20">
        <v>42571</v>
      </c>
      <c r="S55" s="13" t="s">
        <v>142</v>
      </c>
      <c r="T55" s="29">
        <v>2016</v>
      </c>
      <c r="U55" s="20">
        <v>42571</v>
      </c>
      <c r="V55" s="13" t="s">
        <v>70</v>
      </c>
    </row>
    <row r="56" spans="1:22" ht="51" x14ac:dyDescent="0.2">
      <c r="A56" s="29">
        <v>2016</v>
      </c>
      <c r="B56" s="16" t="s">
        <v>492</v>
      </c>
      <c r="C56" s="13">
        <v>7000</v>
      </c>
      <c r="D56" s="16" t="s">
        <v>139</v>
      </c>
      <c r="E56" s="21">
        <v>0</v>
      </c>
      <c r="F56" s="21">
        <v>0</v>
      </c>
      <c r="G56" s="21">
        <v>0</v>
      </c>
      <c r="H56" s="18">
        <v>7300</v>
      </c>
      <c r="I56" s="13" t="s">
        <v>124</v>
      </c>
      <c r="J56" s="21">
        <v>0</v>
      </c>
      <c r="K56" s="21">
        <v>0</v>
      </c>
      <c r="L56" s="21">
        <v>0</v>
      </c>
      <c r="M56" s="13">
        <v>49</v>
      </c>
      <c r="N56" s="13" t="s">
        <v>143</v>
      </c>
      <c r="O56" s="19" t="s">
        <v>493</v>
      </c>
      <c r="P56" s="19" t="s">
        <v>491</v>
      </c>
      <c r="Q56" s="19" t="s">
        <v>495</v>
      </c>
      <c r="R56" s="20">
        <v>42571</v>
      </c>
      <c r="S56" s="13" t="s">
        <v>142</v>
      </c>
      <c r="T56" s="29">
        <v>2016</v>
      </c>
      <c r="U56" s="20">
        <v>42571</v>
      </c>
      <c r="V56" s="13" t="s">
        <v>70</v>
      </c>
    </row>
    <row r="57" spans="1:22" ht="51" x14ac:dyDescent="0.2">
      <c r="A57" s="29">
        <v>2016</v>
      </c>
      <c r="B57" s="16" t="s">
        <v>492</v>
      </c>
      <c r="C57" s="13">
        <v>7000</v>
      </c>
      <c r="D57" s="16" t="s">
        <v>139</v>
      </c>
      <c r="E57" s="21">
        <v>0</v>
      </c>
      <c r="F57" s="21">
        <v>0</v>
      </c>
      <c r="G57" s="21">
        <v>0</v>
      </c>
      <c r="H57" s="18">
        <v>7400</v>
      </c>
      <c r="I57" s="13" t="s">
        <v>125</v>
      </c>
      <c r="J57" s="21">
        <v>0</v>
      </c>
      <c r="K57" s="21">
        <v>0</v>
      </c>
      <c r="L57" s="21">
        <v>0</v>
      </c>
      <c r="M57" s="13">
        <v>50</v>
      </c>
      <c r="N57" s="13" t="s">
        <v>143</v>
      </c>
      <c r="O57" s="19" t="s">
        <v>493</v>
      </c>
      <c r="P57" s="19" t="s">
        <v>491</v>
      </c>
      <c r="Q57" s="19" t="s">
        <v>495</v>
      </c>
      <c r="R57" s="20">
        <v>42571</v>
      </c>
      <c r="S57" s="13" t="s">
        <v>142</v>
      </c>
      <c r="T57" s="29">
        <v>2016</v>
      </c>
      <c r="U57" s="20">
        <v>42571</v>
      </c>
      <c r="V57" s="13" t="s">
        <v>70</v>
      </c>
    </row>
    <row r="58" spans="1:22" ht="51" x14ac:dyDescent="0.2">
      <c r="A58" s="29">
        <v>2016</v>
      </c>
      <c r="B58" s="16" t="s">
        <v>492</v>
      </c>
      <c r="C58" s="13">
        <v>7000</v>
      </c>
      <c r="D58" s="16" t="s">
        <v>139</v>
      </c>
      <c r="E58" s="21">
        <v>0</v>
      </c>
      <c r="F58" s="21">
        <v>0</v>
      </c>
      <c r="G58" s="21">
        <v>0</v>
      </c>
      <c r="H58" s="18">
        <v>7500</v>
      </c>
      <c r="I58" s="13" t="s">
        <v>126</v>
      </c>
      <c r="J58" s="21">
        <v>0</v>
      </c>
      <c r="K58" s="21">
        <v>0</v>
      </c>
      <c r="L58" s="21">
        <v>0</v>
      </c>
      <c r="M58" s="13">
        <v>51</v>
      </c>
      <c r="N58" s="13" t="s">
        <v>143</v>
      </c>
      <c r="O58" s="19" t="s">
        <v>493</v>
      </c>
      <c r="P58" s="19" t="s">
        <v>491</v>
      </c>
      <c r="Q58" s="19" t="s">
        <v>495</v>
      </c>
      <c r="R58" s="20">
        <v>42571</v>
      </c>
      <c r="S58" s="13" t="s">
        <v>142</v>
      </c>
      <c r="T58" s="29">
        <v>2016</v>
      </c>
      <c r="U58" s="20">
        <v>42571</v>
      </c>
      <c r="V58" s="13" t="s">
        <v>70</v>
      </c>
    </row>
    <row r="59" spans="1:22" ht="51" x14ac:dyDescent="0.2">
      <c r="A59" s="29">
        <v>2016</v>
      </c>
      <c r="B59" s="16" t="s">
        <v>492</v>
      </c>
      <c r="C59" s="13">
        <v>7000</v>
      </c>
      <c r="D59" s="16" t="s">
        <v>139</v>
      </c>
      <c r="E59" s="21">
        <v>0</v>
      </c>
      <c r="F59" s="21">
        <v>0</v>
      </c>
      <c r="G59" s="21">
        <v>0</v>
      </c>
      <c r="H59" s="18">
        <v>7600</v>
      </c>
      <c r="I59" s="13" t="s">
        <v>127</v>
      </c>
      <c r="J59" s="21">
        <v>0</v>
      </c>
      <c r="K59" s="21">
        <v>0</v>
      </c>
      <c r="L59" s="21">
        <v>0</v>
      </c>
      <c r="M59" s="13">
        <v>52</v>
      </c>
      <c r="N59" s="13" t="s">
        <v>143</v>
      </c>
      <c r="O59" s="19" t="s">
        <v>493</v>
      </c>
      <c r="P59" s="19" t="s">
        <v>491</v>
      </c>
      <c r="Q59" s="19" t="s">
        <v>495</v>
      </c>
      <c r="R59" s="20">
        <v>42571</v>
      </c>
      <c r="S59" s="13" t="s">
        <v>142</v>
      </c>
      <c r="T59" s="29">
        <v>2016</v>
      </c>
      <c r="U59" s="20">
        <v>42571</v>
      </c>
      <c r="V59" s="13" t="s">
        <v>70</v>
      </c>
    </row>
    <row r="60" spans="1:22" ht="51" x14ac:dyDescent="0.2">
      <c r="A60" s="29">
        <v>2016</v>
      </c>
      <c r="B60" s="16" t="s">
        <v>492</v>
      </c>
      <c r="C60" s="13">
        <v>7000</v>
      </c>
      <c r="D60" s="16" t="s">
        <v>139</v>
      </c>
      <c r="E60" s="21">
        <v>0</v>
      </c>
      <c r="F60" s="21">
        <v>0</v>
      </c>
      <c r="G60" s="21">
        <v>0</v>
      </c>
      <c r="H60" s="18">
        <v>7900</v>
      </c>
      <c r="I60" s="13" t="s">
        <v>128</v>
      </c>
      <c r="J60" s="21">
        <v>0</v>
      </c>
      <c r="K60" s="21">
        <v>0</v>
      </c>
      <c r="L60" s="21">
        <v>0</v>
      </c>
      <c r="M60" s="13">
        <v>53</v>
      </c>
      <c r="N60" s="13" t="s">
        <v>143</v>
      </c>
      <c r="O60" s="19" t="s">
        <v>493</v>
      </c>
      <c r="P60" s="19" t="s">
        <v>491</v>
      </c>
      <c r="Q60" s="19" t="s">
        <v>495</v>
      </c>
      <c r="R60" s="20">
        <v>42571</v>
      </c>
      <c r="S60" s="13" t="s">
        <v>142</v>
      </c>
      <c r="T60" s="29">
        <v>2016</v>
      </c>
      <c r="U60" s="20">
        <v>42571</v>
      </c>
      <c r="V60" s="13" t="s">
        <v>70</v>
      </c>
    </row>
    <row r="61" spans="1:22" ht="51" x14ac:dyDescent="0.2">
      <c r="A61" s="29">
        <v>2016</v>
      </c>
      <c r="B61" s="16" t="s">
        <v>492</v>
      </c>
      <c r="C61" s="13">
        <v>8000</v>
      </c>
      <c r="D61" s="16" t="s">
        <v>140</v>
      </c>
      <c r="E61" s="21">
        <v>0</v>
      </c>
      <c r="F61" s="21">
        <v>0</v>
      </c>
      <c r="G61" s="21">
        <v>0</v>
      </c>
      <c r="H61" s="18">
        <v>8100</v>
      </c>
      <c r="I61" s="13" t="s">
        <v>129</v>
      </c>
      <c r="J61" s="21">
        <v>0</v>
      </c>
      <c r="K61" s="21">
        <v>0</v>
      </c>
      <c r="L61" s="21">
        <v>0</v>
      </c>
      <c r="M61" s="13">
        <v>54</v>
      </c>
      <c r="N61" s="13" t="s">
        <v>143</v>
      </c>
      <c r="O61" s="19" t="s">
        <v>493</v>
      </c>
      <c r="P61" s="19" t="s">
        <v>491</v>
      </c>
      <c r="Q61" s="19" t="s">
        <v>495</v>
      </c>
      <c r="R61" s="20">
        <v>42571</v>
      </c>
      <c r="S61" s="13" t="s">
        <v>142</v>
      </c>
      <c r="T61" s="29">
        <v>2016</v>
      </c>
      <c r="U61" s="20">
        <v>42571</v>
      </c>
      <c r="V61" s="13" t="s">
        <v>70</v>
      </c>
    </row>
    <row r="62" spans="1:22" ht="51" x14ac:dyDescent="0.2">
      <c r="A62" s="29">
        <v>2016</v>
      </c>
      <c r="B62" s="16" t="s">
        <v>492</v>
      </c>
      <c r="C62" s="13">
        <v>8000</v>
      </c>
      <c r="D62" s="16" t="s">
        <v>140</v>
      </c>
      <c r="E62" s="21">
        <v>0</v>
      </c>
      <c r="F62" s="21">
        <v>0</v>
      </c>
      <c r="G62" s="21">
        <v>0</v>
      </c>
      <c r="H62" s="18">
        <v>8300</v>
      </c>
      <c r="I62" s="13" t="s">
        <v>130</v>
      </c>
      <c r="J62" s="21">
        <v>0</v>
      </c>
      <c r="K62" s="21">
        <v>0</v>
      </c>
      <c r="L62" s="21">
        <v>0</v>
      </c>
      <c r="M62" s="13">
        <v>55</v>
      </c>
      <c r="N62" s="13" t="s">
        <v>143</v>
      </c>
      <c r="O62" s="19" t="s">
        <v>493</v>
      </c>
      <c r="P62" s="19" t="s">
        <v>491</v>
      </c>
      <c r="Q62" s="19" t="s">
        <v>495</v>
      </c>
      <c r="R62" s="20">
        <v>42571</v>
      </c>
      <c r="S62" s="13" t="s">
        <v>142</v>
      </c>
      <c r="T62" s="29">
        <v>2016</v>
      </c>
      <c r="U62" s="20">
        <v>42571</v>
      </c>
      <c r="V62" s="13" t="s">
        <v>70</v>
      </c>
    </row>
    <row r="63" spans="1:22" ht="51" x14ac:dyDescent="0.2">
      <c r="A63" s="29">
        <v>2016</v>
      </c>
      <c r="B63" s="16" t="s">
        <v>492</v>
      </c>
      <c r="C63" s="13">
        <v>8000</v>
      </c>
      <c r="D63" s="16" t="s">
        <v>140</v>
      </c>
      <c r="E63" s="21">
        <v>0</v>
      </c>
      <c r="F63" s="21">
        <v>0</v>
      </c>
      <c r="G63" s="21">
        <v>0</v>
      </c>
      <c r="H63" s="18">
        <v>8500</v>
      </c>
      <c r="I63" s="13" t="s">
        <v>131</v>
      </c>
      <c r="J63" s="21">
        <v>0</v>
      </c>
      <c r="K63" s="21">
        <v>0</v>
      </c>
      <c r="L63" s="21">
        <v>0</v>
      </c>
      <c r="M63" s="13">
        <v>56</v>
      </c>
      <c r="N63" s="13" t="s">
        <v>143</v>
      </c>
      <c r="O63" s="19" t="s">
        <v>493</v>
      </c>
      <c r="P63" s="19" t="s">
        <v>491</v>
      </c>
      <c r="Q63" s="19" t="s">
        <v>495</v>
      </c>
      <c r="R63" s="20">
        <v>42571</v>
      </c>
      <c r="S63" s="13" t="s">
        <v>142</v>
      </c>
      <c r="T63" s="29">
        <v>2016</v>
      </c>
      <c r="U63" s="20">
        <v>42571</v>
      </c>
      <c r="V63" s="13" t="s">
        <v>70</v>
      </c>
    </row>
    <row r="64" spans="1:22" ht="51" x14ac:dyDescent="0.2">
      <c r="A64" s="29">
        <v>2016</v>
      </c>
      <c r="B64" s="16" t="s">
        <v>492</v>
      </c>
      <c r="C64" s="13">
        <v>9000</v>
      </c>
      <c r="D64" s="16" t="s">
        <v>141</v>
      </c>
      <c r="E64" s="21">
        <v>0</v>
      </c>
      <c r="F64" s="21">
        <v>0</v>
      </c>
      <c r="G64" s="21">
        <v>0</v>
      </c>
      <c r="H64" s="18">
        <v>9100</v>
      </c>
      <c r="I64" s="13" t="s">
        <v>132</v>
      </c>
      <c r="J64" s="21">
        <v>0</v>
      </c>
      <c r="K64" s="21">
        <v>0</v>
      </c>
      <c r="L64" s="21">
        <v>0</v>
      </c>
      <c r="M64" s="13">
        <v>57</v>
      </c>
      <c r="N64" s="13" t="s">
        <v>143</v>
      </c>
      <c r="O64" s="19" t="s">
        <v>493</v>
      </c>
      <c r="P64" s="19" t="s">
        <v>491</v>
      </c>
      <c r="Q64" s="19" t="s">
        <v>495</v>
      </c>
      <c r="R64" s="20">
        <v>42571</v>
      </c>
      <c r="S64" s="13" t="s">
        <v>142</v>
      </c>
      <c r="T64" s="29">
        <v>2016</v>
      </c>
      <c r="U64" s="20">
        <v>42571</v>
      </c>
      <c r="V64" s="13" t="s">
        <v>70</v>
      </c>
    </row>
    <row r="65" spans="1:22" ht="51" x14ac:dyDescent="0.2">
      <c r="A65" s="29">
        <v>2016</v>
      </c>
      <c r="B65" s="16" t="s">
        <v>492</v>
      </c>
      <c r="C65" s="13">
        <v>9000</v>
      </c>
      <c r="D65" s="16" t="s">
        <v>141</v>
      </c>
      <c r="E65" s="21">
        <v>0</v>
      </c>
      <c r="F65" s="21">
        <v>0</v>
      </c>
      <c r="G65" s="21">
        <v>0</v>
      </c>
      <c r="H65" s="18">
        <v>9200</v>
      </c>
      <c r="I65" s="13" t="s">
        <v>133</v>
      </c>
      <c r="J65" s="21">
        <v>0</v>
      </c>
      <c r="K65" s="21">
        <v>0</v>
      </c>
      <c r="L65" s="21">
        <v>0</v>
      </c>
      <c r="M65" s="13">
        <v>58</v>
      </c>
      <c r="N65" s="13" t="s">
        <v>143</v>
      </c>
      <c r="O65" s="19" t="s">
        <v>493</v>
      </c>
      <c r="P65" s="19" t="s">
        <v>491</v>
      </c>
      <c r="Q65" s="19" t="s">
        <v>495</v>
      </c>
      <c r="R65" s="20">
        <v>42571</v>
      </c>
      <c r="S65" s="13" t="s">
        <v>142</v>
      </c>
      <c r="T65" s="29">
        <v>2016</v>
      </c>
      <c r="U65" s="20">
        <v>42571</v>
      </c>
      <c r="V65" s="13" t="s">
        <v>70</v>
      </c>
    </row>
    <row r="66" spans="1:22" ht="51" x14ac:dyDescent="0.2">
      <c r="A66" s="29">
        <v>2016</v>
      </c>
      <c r="B66" s="16" t="s">
        <v>492</v>
      </c>
      <c r="C66" s="13">
        <v>9000</v>
      </c>
      <c r="D66" s="16" t="s">
        <v>141</v>
      </c>
      <c r="E66" s="21">
        <v>0</v>
      </c>
      <c r="F66" s="21">
        <v>0</v>
      </c>
      <c r="G66" s="21">
        <v>0</v>
      </c>
      <c r="H66" s="18">
        <v>9300</v>
      </c>
      <c r="I66" s="13" t="s">
        <v>134</v>
      </c>
      <c r="J66" s="21">
        <v>0</v>
      </c>
      <c r="K66" s="21">
        <v>0</v>
      </c>
      <c r="L66" s="21">
        <v>0</v>
      </c>
      <c r="M66" s="13">
        <v>59</v>
      </c>
      <c r="N66" s="13" t="s">
        <v>143</v>
      </c>
      <c r="O66" s="19" t="s">
        <v>493</v>
      </c>
      <c r="P66" s="19" t="s">
        <v>491</v>
      </c>
      <c r="Q66" s="19" t="s">
        <v>495</v>
      </c>
      <c r="R66" s="20">
        <v>42571</v>
      </c>
      <c r="S66" s="13" t="s">
        <v>142</v>
      </c>
      <c r="T66" s="29">
        <v>2016</v>
      </c>
      <c r="U66" s="20">
        <v>42571</v>
      </c>
      <c r="V66" s="13" t="s">
        <v>70</v>
      </c>
    </row>
    <row r="67" spans="1:22" ht="51" x14ac:dyDescent="0.2">
      <c r="A67" s="29">
        <v>2016</v>
      </c>
      <c r="B67" s="16" t="s">
        <v>492</v>
      </c>
      <c r="C67" s="13">
        <v>9000</v>
      </c>
      <c r="D67" s="16" t="s">
        <v>141</v>
      </c>
      <c r="E67" s="21">
        <v>0</v>
      </c>
      <c r="F67" s="21">
        <v>0</v>
      </c>
      <c r="G67" s="21">
        <v>0</v>
      </c>
      <c r="H67" s="18">
        <v>9400</v>
      </c>
      <c r="I67" s="13" t="s">
        <v>135</v>
      </c>
      <c r="J67" s="21">
        <v>0</v>
      </c>
      <c r="K67" s="21">
        <v>0</v>
      </c>
      <c r="L67" s="21">
        <v>0</v>
      </c>
      <c r="M67" s="13">
        <v>60</v>
      </c>
      <c r="N67" s="13" t="s">
        <v>143</v>
      </c>
      <c r="O67" s="19" t="s">
        <v>493</v>
      </c>
      <c r="P67" s="19" t="s">
        <v>491</v>
      </c>
      <c r="Q67" s="19" t="s">
        <v>495</v>
      </c>
      <c r="R67" s="20">
        <v>42571</v>
      </c>
      <c r="S67" s="13" t="s">
        <v>142</v>
      </c>
      <c r="T67" s="29">
        <v>2016</v>
      </c>
      <c r="U67" s="20">
        <v>42571</v>
      </c>
      <c r="V67" s="13" t="s">
        <v>70</v>
      </c>
    </row>
    <row r="68" spans="1:22" ht="51" x14ac:dyDescent="0.2">
      <c r="A68" s="29">
        <v>2016</v>
      </c>
      <c r="B68" s="16" t="s">
        <v>492</v>
      </c>
      <c r="C68" s="13">
        <v>9000</v>
      </c>
      <c r="D68" s="16" t="s">
        <v>141</v>
      </c>
      <c r="E68" s="21">
        <v>0</v>
      </c>
      <c r="F68" s="21">
        <v>0</v>
      </c>
      <c r="G68" s="21">
        <v>0</v>
      </c>
      <c r="H68" s="18">
        <v>9500</v>
      </c>
      <c r="I68" s="13" t="s">
        <v>136</v>
      </c>
      <c r="J68" s="21">
        <v>0</v>
      </c>
      <c r="K68" s="21">
        <v>0</v>
      </c>
      <c r="L68" s="21">
        <v>0</v>
      </c>
      <c r="M68" s="13">
        <v>61</v>
      </c>
      <c r="N68" s="13" t="s">
        <v>143</v>
      </c>
      <c r="O68" s="19" t="s">
        <v>493</v>
      </c>
      <c r="P68" s="19" t="s">
        <v>491</v>
      </c>
      <c r="Q68" s="19" t="s">
        <v>495</v>
      </c>
      <c r="R68" s="20">
        <v>42571</v>
      </c>
      <c r="S68" s="13" t="s">
        <v>142</v>
      </c>
      <c r="T68" s="29">
        <v>2016</v>
      </c>
      <c r="U68" s="20">
        <v>42571</v>
      </c>
      <c r="V68" s="13" t="s">
        <v>70</v>
      </c>
    </row>
    <row r="69" spans="1:22" ht="51" x14ac:dyDescent="0.2">
      <c r="A69" s="29">
        <v>2016</v>
      </c>
      <c r="B69" s="16" t="s">
        <v>492</v>
      </c>
      <c r="C69" s="13">
        <v>9000</v>
      </c>
      <c r="D69" s="16" t="s">
        <v>141</v>
      </c>
      <c r="E69" s="21">
        <v>0</v>
      </c>
      <c r="F69" s="21">
        <v>0</v>
      </c>
      <c r="G69" s="21">
        <v>0</v>
      </c>
      <c r="H69" s="18">
        <v>9600</v>
      </c>
      <c r="I69" s="13" t="s">
        <v>137</v>
      </c>
      <c r="J69" s="21">
        <v>0</v>
      </c>
      <c r="K69" s="21">
        <v>0</v>
      </c>
      <c r="L69" s="21">
        <v>0</v>
      </c>
      <c r="M69" s="13">
        <v>62</v>
      </c>
      <c r="N69" s="13" t="s">
        <v>143</v>
      </c>
      <c r="O69" s="19" t="s">
        <v>493</v>
      </c>
      <c r="P69" s="19" t="s">
        <v>491</v>
      </c>
      <c r="Q69" s="19" t="s">
        <v>495</v>
      </c>
      <c r="R69" s="20">
        <v>42571</v>
      </c>
      <c r="S69" s="13" t="s">
        <v>142</v>
      </c>
      <c r="T69" s="29">
        <v>2016</v>
      </c>
      <c r="U69" s="20">
        <v>42571</v>
      </c>
      <c r="V69" s="13" t="s">
        <v>70</v>
      </c>
    </row>
    <row r="70" spans="1:22" ht="51" x14ac:dyDescent="0.2">
      <c r="A70" s="29">
        <v>2016</v>
      </c>
      <c r="B70" s="16" t="s">
        <v>492</v>
      </c>
      <c r="C70" s="13">
        <v>9000</v>
      </c>
      <c r="D70" s="16" t="s">
        <v>141</v>
      </c>
      <c r="E70" s="21">
        <v>0</v>
      </c>
      <c r="F70" s="21">
        <v>0</v>
      </c>
      <c r="G70" s="21">
        <v>0</v>
      </c>
      <c r="H70" s="18">
        <v>9900</v>
      </c>
      <c r="I70" s="13" t="s">
        <v>138</v>
      </c>
      <c r="J70" s="21">
        <v>0</v>
      </c>
      <c r="K70" s="21">
        <v>0</v>
      </c>
      <c r="L70" s="21">
        <v>0</v>
      </c>
      <c r="M70" s="13">
        <v>63</v>
      </c>
      <c r="N70" s="13" t="s">
        <v>143</v>
      </c>
      <c r="O70" s="19" t="s">
        <v>493</v>
      </c>
      <c r="P70" s="19" t="s">
        <v>491</v>
      </c>
      <c r="Q70" s="19" t="s">
        <v>495</v>
      </c>
      <c r="R70" s="20">
        <v>42571</v>
      </c>
      <c r="S70" s="13" t="s">
        <v>142</v>
      </c>
      <c r="T70" s="29">
        <v>2016</v>
      </c>
      <c r="U70" s="20">
        <v>42571</v>
      </c>
      <c r="V70" s="13" t="s">
        <v>70</v>
      </c>
    </row>
    <row r="71" spans="1:22" x14ac:dyDescent="0.2">
      <c r="B71" s="16"/>
    </row>
    <row r="72" spans="1:22" x14ac:dyDescent="0.2">
      <c r="J72" s="21"/>
      <c r="K72" s="21"/>
      <c r="L72" s="21"/>
    </row>
  </sheetData>
  <mergeCells count="1">
    <mergeCell ref="A6:V6"/>
  </mergeCell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P29" r:id="rId22"/>
    <hyperlink ref="P30" r:id="rId23"/>
    <hyperlink ref="P31" r:id="rId24"/>
    <hyperlink ref="P32" r:id="rId25"/>
    <hyperlink ref="P33" r:id="rId26"/>
    <hyperlink ref="P34" r:id="rId27"/>
    <hyperlink ref="P35" r:id="rId28"/>
    <hyperlink ref="P36" r:id="rId29"/>
    <hyperlink ref="P37" r:id="rId30"/>
    <hyperlink ref="P38" r:id="rId31"/>
    <hyperlink ref="P39" r:id="rId32"/>
    <hyperlink ref="P40" r:id="rId33"/>
    <hyperlink ref="P41" r:id="rId34"/>
    <hyperlink ref="P42" r:id="rId35"/>
    <hyperlink ref="P43" r:id="rId36"/>
    <hyperlink ref="P44" r:id="rId37"/>
    <hyperlink ref="P45" r:id="rId38"/>
    <hyperlink ref="P46" r:id="rId39"/>
    <hyperlink ref="P47" r:id="rId40"/>
    <hyperlink ref="P48" r:id="rId41"/>
    <hyperlink ref="P49" r:id="rId42"/>
    <hyperlink ref="P50" r:id="rId43"/>
    <hyperlink ref="P51" r:id="rId44"/>
    <hyperlink ref="P52" r:id="rId45"/>
    <hyperlink ref="P53" r:id="rId46"/>
    <hyperlink ref="P54" r:id="rId47"/>
    <hyperlink ref="P55" r:id="rId48"/>
    <hyperlink ref="P56" r:id="rId49"/>
    <hyperlink ref="P57" r:id="rId50"/>
    <hyperlink ref="P58" r:id="rId51"/>
    <hyperlink ref="P59" r:id="rId52"/>
    <hyperlink ref="P60" r:id="rId53"/>
    <hyperlink ref="P61" r:id="rId54"/>
    <hyperlink ref="P62" r:id="rId55"/>
    <hyperlink ref="P63" r:id="rId56"/>
    <hyperlink ref="P64" r:id="rId57"/>
    <hyperlink ref="P65" r:id="rId58"/>
    <hyperlink ref="P66" r:id="rId59"/>
    <hyperlink ref="P67" r:id="rId60"/>
    <hyperlink ref="P68" r:id="rId61"/>
    <hyperlink ref="P69" r:id="rId62"/>
    <hyperlink ref="P70" r:id="rId63"/>
    <hyperlink ref="O8:O70" r:id="rId64" display="http://www.uaa.mx/informacionpublica/2016/55/31/ESF022016.xlsx"/>
    <hyperlink ref="O8" r:id="rId65"/>
    <hyperlink ref="Q8:Q70" r:id="rId66" display="http://www.uaa.mx/informacionpublica/2016/55/31/ESF022016.xlsx"/>
  </hyperlinks>
  <pageMargins left="0.75" right="0.75" top="1" bottom="1" header="0.5" footer="0.5"/>
  <pageSetup orientation="portrait" horizontalDpi="300" verticalDpi="300" r:id="rId6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8"/>
  <sheetViews>
    <sheetView topLeftCell="A3" zoomScaleNormal="100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18.7109375" customWidth="1"/>
    <col min="3" max="3" width="68.85546875" customWidth="1"/>
    <col min="4" max="6" width="25.7109375" customWidth="1"/>
    <col min="7" max="7" width="13.85546875" bestFit="1" customWidth="1"/>
  </cols>
  <sheetData>
    <row r="1" spans="1:7" hidden="1" x14ac:dyDescent="0.2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7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7" ht="1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2" t="s">
        <v>490</v>
      </c>
    </row>
    <row r="4" spans="1:7" x14ac:dyDescent="0.2">
      <c r="A4" s="6">
        <v>1</v>
      </c>
      <c r="B4" s="7">
        <v>1100</v>
      </c>
      <c r="C4" s="6" t="s">
        <v>73</v>
      </c>
      <c r="D4" s="22">
        <f>SUM(D5:D8)</f>
        <v>534584076</v>
      </c>
      <c r="E4" s="22">
        <f>SUM(E5:E8)</f>
        <v>394888365.31</v>
      </c>
      <c r="F4" s="22">
        <f>SUM(F5:F8)</f>
        <v>198081028.68000001</v>
      </c>
    </row>
    <row r="5" spans="1:7" s="5" customFormat="1" x14ac:dyDescent="0.2">
      <c r="A5" s="5">
        <v>1</v>
      </c>
      <c r="B5" s="3">
        <v>1110</v>
      </c>
      <c r="C5" s="4" t="s">
        <v>144</v>
      </c>
      <c r="D5" s="23">
        <v>0</v>
      </c>
      <c r="E5" s="23">
        <v>0</v>
      </c>
      <c r="F5" s="23">
        <v>0</v>
      </c>
    </row>
    <row r="6" spans="1:7" s="5" customFormat="1" x14ac:dyDescent="0.2">
      <c r="A6" s="5">
        <v>1</v>
      </c>
      <c r="B6" s="3">
        <v>1120</v>
      </c>
      <c r="C6" s="9" t="s">
        <v>145</v>
      </c>
      <c r="D6" s="23">
        <v>0</v>
      </c>
      <c r="E6" s="23">
        <v>0</v>
      </c>
      <c r="F6" s="23">
        <v>0</v>
      </c>
    </row>
    <row r="7" spans="1:7" s="5" customFormat="1" x14ac:dyDescent="0.2">
      <c r="A7" s="8">
        <v>1</v>
      </c>
      <c r="B7" s="3">
        <v>1130</v>
      </c>
      <c r="C7" s="9" t="s">
        <v>146</v>
      </c>
      <c r="D7" s="23">
        <v>534584076</v>
      </c>
      <c r="E7" s="23">
        <v>394888365.31</v>
      </c>
      <c r="F7" s="23">
        <v>198081028.68000001</v>
      </c>
    </row>
    <row r="8" spans="1:7" s="5" customFormat="1" x14ac:dyDescent="0.2">
      <c r="A8" s="8">
        <v>1</v>
      </c>
      <c r="B8" s="3">
        <v>1140</v>
      </c>
      <c r="C8" s="9" t="s">
        <v>147</v>
      </c>
      <c r="D8" s="23">
        <v>0</v>
      </c>
      <c r="E8" s="23">
        <v>0</v>
      </c>
      <c r="F8" s="23">
        <v>0</v>
      </c>
    </row>
    <row r="9" spans="1:7" x14ac:dyDescent="0.2">
      <c r="A9" s="6">
        <v>2</v>
      </c>
      <c r="B9" s="7">
        <v>1200</v>
      </c>
      <c r="C9" s="6" t="s">
        <v>74</v>
      </c>
      <c r="D9" s="22">
        <f>SUM(D10:D13)</f>
        <v>134941</v>
      </c>
      <c r="E9" s="22">
        <f>SUM(E10:E13)</f>
        <v>743937.62</v>
      </c>
      <c r="F9" s="22">
        <f>SUM(F10:F13)</f>
        <v>619154.81999999995</v>
      </c>
    </row>
    <row r="10" spans="1:7" s="5" customFormat="1" x14ac:dyDescent="0.2">
      <c r="A10" s="4">
        <v>2</v>
      </c>
      <c r="B10" s="10">
        <v>1210</v>
      </c>
      <c r="C10" s="9" t="s">
        <v>148</v>
      </c>
      <c r="D10" s="24">
        <v>134941</v>
      </c>
      <c r="E10" s="24">
        <v>722361.75</v>
      </c>
      <c r="F10" s="24">
        <v>619154.81999999995</v>
      </c>
    </row>
    <row r="11" spans="1:7" s="5" customFormat="1" x14ac:dyDescent="0.2">
      <c r="A11" s="4">
        <v>2</v>
      </c>
      <c r="B11" s="10">
        <v>1220</v>
      </c>
      <c r="C11" s="9" t="s">
        <v>149</v>
      </c>
      <c r="D11" s="24">
        <v>0</v>
      </c>
      <c r="E11" s="24">
        <v>0</v>
      </c>
      <c r="F11" s="24">
        <v>0</v>
      </c>
    </row>
    <row r="12" spans="1:7" s="5" customFormat="1" x14ac:dyDescent="0.2">
      <c r="A12" s="4">
        <v>2</v>
      </c>
      <c r="B12" s="10">
        <v>1230</v>
      </c>
      <c r="C12" s="9" t="s">
        <v>150</v>
      </c>
      <c r="D12" s="24">
        <v>0</v>
      </c>
      <c r="E12" s="24">
        <v>21575.87</v>
      </c>
      <c r="F12" s="24">
        <v>0</v>
      </c>
    </row>
    <row r="13" spans="1:7" s="5" customFormat="1" x14ac:dyDescent="0.2">
      <c r="A13" s="4">
        <v>2</v>
      </c>
      <c r="B13" s="10">
        <v>1240</v>
      </c>
      <c r="C13" s="9" t="s">
        <v>151</v>
      </c>
      <c r="D13" s="24">
        <v>0</v>
      </c>
      <c r="E13" s="24">
        <v>0</v>
      </c>
      <c r="F13" s="24">
        <v>0</v>
      </c>
    </row>
    <row r="14" spans="1:7" x14ac:dyDescent="0.2">
      <c r="A14" s="6">
        <v>3</v>
      </c>
      <c r="B14" s="7">
        <v>1300</v>
      </c>
      <c r="C14" s="6" t="s">
        <v>75</v>
      </c>
      <c r="D14" s="22">
        <f>SUM(D15:D22)</f>
        <v>101992134</v>
      </c>
      <c r="E14" s="22">
        <f>SUM(E15:E22)</f>
        <v>231597856.31000003</v>
      </c>
      <c r="F14" s="22">
        <f>SUM(F15:F22)</f>
        <v>122600978.45</v>
      </c>
      <c r="G14" s="2"/>
    </row>
    <row r="15" spans="1:7" s="4" customFormat="1" x14ac:dyDescent="0.2">
      <c r="A15" s="4">
        <v>3</v>
      </c>
      <c r="B15" s="10">
        <v>1310</v>
      </c>
      <c r="C15" s="9" t="s">
        <v>152</v>
      </c>
      <c r="D15" s="24">
        <v>2362454</v>
      </c>
      <c r="E15" s="24">
        <v>115460268.22</v>
      </c>
      <c r="F15" s="24">
        <v>57401973.579999998</v>
      </c>
    </row>
    <row r="16" spans="1:7" s="4" customFormat="1" x14ac:dyDescent="0.2">
      <c r="A16" s="4">
        <v>3</v>
      </c>
      <c r="B16" s="10">
        <v>1320</v>
      </c>
      <c r="C16" s="9" t="s">
        <v>153</v>
      </c>
      <c r="D16" s="24">
        <v>83055287</v>
      </c>
      <c r="E16" s="24">
        <v>99763397.390000001</v>
      </c>
      <c r="F16" s="24">
        <v>51689288.090000004</v>
      </c>
    </row>
    <row r="17" spans="1:6" s="4" customFormat="1" x14ac:dyDescent="0.2">
      <c r="A17" s="4">
        <v>3</v>
      </c>
      <c r="B17" s="10">
        <v>1330</v>
      </c>
      <c r="C17" s="9" t="s">
        <v>154</v>
      </c>
      <c r="D17" s="24">
        <v>4124847</v>
      </c>
      <c r="E17" s="24">
        <v>1450023.65</v>
      </c>
      <c r="F17" s="24">
        <v>1452670.65</v>
      </c>
    </row>
    <row r="18" spans="1:6" s="4" customFormat="1" x14ac:dyDescent="0.2">
      <c r="A18" s="4">
        <v>3</v>
      </c>
      <c r="B18" s="10">
        <v>1340</v>
      </c>
      <c r="C18" s="9" t="s">
        <v>155</v>
      </c>
      <c r="D18" s="24">
        <v>12449546</v>
      </c>
      <c r="E18" s="24">
        <v>14924167.050000001</v>
      </c>
      <c r="F18" s="24">
        <v>12057046.130000001</v>
      </c>
    </row>
    <row r="19" spans="1:6" s="4" customFormat="1" x14ac:dyDescent="0.2">
      <c r="A19" s="4">
        <v>3</v>
      </c>
      <c r="B19" s="10">
        <v>1350</v>
      </c>
      <c r="C19" s="9" t="s">
        <v>156</v>
      </c>
      <c r="D19" s="24">
        <v>0</v>
      </c>
      <c r="E19" s="24">
        <v>0</v>
      </c>
      <c r="F19" s="24">
        <v>0</v>
      </c>
    </row>
    <row r="20" spans="1:6" s="4" customFormat="1" x14ac:dyDescent="0.2">
      <c r="A20" s="4">
        <v>3</v>
      </c>
      <c r="B20" s="10">
        <v>1360</v>
      </c>
      <c r="C20" s="9" t="s">
        <v>157</v>
      </c>
      <c r="D20" s="24">
        <v>0</v>
      </c>
      <c r="E20" s="24">
        <v>0</v>
      </c>
      <c r="F20" s="24">
        <v>0</v>
      </c>
    </row>
    <row r="21" spans="1:6" s="4" customFormat="1" x14ac:dyDescent="0.2">
      <c r="A21" s="4">
        <v>3</v>
      </c>
      <c r="B21" s="10">
        <v>1370</v>
      </c>
      <c r="C21" s="9" t="s">
        <v>158</v>
      </c>
      <c r="D21" s="24">
        <v>0</v>
      </c>
      <c r="E21" s="24">
        <v>0</v>
      </c>
      <c r="F21" s="24">
        <v>0</v>
      </c>
    </row>
    <row r="22" spans="1:6" s="4" customFormat="1" x14ac:dyDescent="0.2">
      <c r="A22" s="4">
        <v>3</v>
      </c>
      <c r="B22" s="10">
        <v>1380</v>
      </c>
      <c r="C22" s="9" t="s">
        <v>159</v>
      </c>
      <c r="D22" s="24">
        <v>0</v>
      </c>
      <c r="E22" s="24">
        <v>0</v>
      </c>
      <c r="F22" s="24">
        <v>0</v>
      </c>
    </row>
    <row r="23" spans="1:6" x14ac:dyDescent="0.2">
      <c r="A23" s="6">
        <v>4</v>
      </c>
      <c r="B23" s="7">
        <v>1400</v>
      </c>
      <c r="C23" s="6" t="s">
        <v>71</v>
      </c>
      <c r="D23" s="22">
        <f>SUM(D24:D27)</f>
        <v>261252838</v>
      </c>
      <c r="E23" s="22">
        <f>SUM(E24:E27)</f>
        <v>127767888.22000001</v>
      </c>
      <c r="F23" s="22">
        <f>SUM(F24:F27)</f>
        <v>43553052.769999996</v>
      </c>
    </row>
    <row r="24" spans="1:6" s="5" customFormat="1" x14ac:dyDescent="0.2">
      <c r="A24" s="4">
        <v>4</v>
      </c>
      <c r="B24" s="10">
        <v>1410</v>
      </c>
      <c r="C24" s="9" t="s">
        <v>160</v>
      </c>
      <c r="D24" s="24">
        <v>211626279</v>
      </c>
      <c r="E24" s="24">
        <v>68409202.980000004</v>
      </c>
      <c r="F24" s="24">
        <v>31808125.75</v>
      </c>
    </row>
    <row r="25" spans="1:6" s="5" customFormat="1" x14ac:dyDescent="0.2">
      <c r="A25" s="4">
        <v>4</v>
      </c>
      <c r="B25" s="10">
        <v>1420</v>
      </c>
      <c r="C25" s="9" t="s">
        <v>161</v>
      </c>
      <c r="D25" s="24">
        <v>29315176</v>
      </c>
      <c r="E25" s="24">
        <v>32033850.059999999</v>
      </c>
      <c r="F25" s="24">
        <v>5708105.6200000001</v>
      </c>
    </row>
    <row r="26" spans="1:6" s="5" customFormat="1" x14ac:dyDescent="0.2">
      <c r="A26" s="4">
        <v>4</v>
      </c>
      <c r="B26" s="10">
        <v>1430</v>
      </c>
      <c r="C26" s="9" t="s">
        <v>162</v>
      </c>
      <c r="D26" s="24">
        <v>20311383</v>
      </c>
      <c r="E26" s="24">
        <v>26012582.289999999</v>
      </c>
      <c r="F26" s="24">
        <v>4726388.28</v>
      </c>
    </row>
    <row r="27" spans="1:6" s="5" customFormat="1" x14ac:dyDescent="0.2">
      <c r="A27" s="4">
        <v>4</v>
      </c>
      <c r="B27" s="10">
        <v>1440</v>
      </c>
      <c r="C27" s="9" t="s">
        <v>163</v>
      </c>
      <c r="D27" s="24">
        <v>0</v>
      </c>
      <c r="E27" s="24">
        <v>1312252.8899999999</v>
      </c>
      <c r="F27" s="24">
        <v>1310433.1200000001</v>
      </c>
    </row>
    <row r="28" spans="1:6" x14ac:dyDescent="0.2">
      <c r="A28" s="6">
        <v>5</v>
      </c>
      <c r="B28" s="7">
        <v>1500</v>
      </c>
      <c r="C28" s="6" t="s">
        <v>76</v>
      </c>
      <c r="D28" s="22">
        <f>SUM(D29:D34)</f>
        <v>104653400</v>
      </c>
      <c r="E28" s="22">
        <f>SUM(E29:E34)</f>
        <v>207300806.98000002</v>
      </c>
      <c r="F28" s="22">
        <f>SUM(F29:F34)</f>
        <v>96422038.5</v>
      </c>
    </row>
    <row r="29" spans="1:6" s="4" customFormat="1" x14ac:dyDescent="0.2">
      <c r="A29" s="4">
        <v>5</v>
      </c>
      <c r="B29" s="10">
        <v>1510</v>
      </c>
      <c r="C29" s="9" t="s">
        <v>164</v>
      </c>
      <c r="D29" s="24">
        <v>8755455</v>
      </c>
      <c r="E29" s="24">
        <v>5415752.9699999997</v>
      </c>
      <c r="F29" s="24">
        <v>2389404.5099999998</v>
      </c>
    </row>
    <row r="30" spans="1:6" s="4" customFormat="1" x14ac:dyDescent="0.2">
      <c r="A30" s="4">
        <v>5</v>
      </c>
      <c r="B30" s="10">
        <v>1520</v>
      </c>
      <c r="C30" s="9" t="s">
        <v>165</v>
      </c>
      <c r="D30" s="24">
        <v>2000000</v>
      </c>
      <c r="E30" s="24">
        <v>345574.72</v>
      </c>
      <c r="F30" s="24">
        <v>345574.72</v>
      </c>
    </row>
    <row r="31" spans="1:6" s="4" customFormat="1" x14ac:dyDescent="0.2">
      <c r="A31" s="4">
        <v>5</v>
      </c>
      <c r="B31" s="10">
        <v>1530</v>
      </c>
      <c r="C31" s="9" t="s">
        <v>166</v>
      </c>
      <c r="D31" s="24">
        <v>50363960</v>
      </c>
      <c r="E31" s="24">
        <v>37969238.740000002</v>
      </c>
      <c r="F31" s="24">
        <v>31695840.920000002</v>
      </c>
    </row>
    <row r="32" spans="1:6" s="4" customFormat="1" x14ac:dyDescent="0.2">
      <c r="A32" s="4">
        <v>5</v>
      </c>
      <c r="B32" s="10">
        <v>1540</v>
      </c>
      <c r="C32" s="9" t="s">
        <v>167</v>
      </c>
      <c r="D32" s="24">
        <v>16800000</v>
      </c>
      <c r="E32" s="24">
        <v>136265873.84</v>
      </c>
      <c r="F32" s="24">
        <v>53955349.18</v>
      </c>
    </row>
    <row r="33" spans="1:6" s="4" customFormat="1" x14ac:dyDescent="0.2">
      <c r="A33" s="4">
        <v>5</v>
      </c>
      <c r="B33" s="10">
        <v>1550</v>
      </c>
      <c r="C33" s="9" t="s">
        <v>168</v>
      </c>
      <c r="D33" s="24">
        <v>0</v>
      </c>
      <c r="E33" s="24">
        <v>0</v>
      </c>
      <c r="F33" s="24">
        <v>0</v>
      </c>
    </row>
    <row r="34" spans="1:6" s="4" customFormat="1" x14ac:dyDescent="0.2">
      <c r="A34" s="4">
        <v>5</v>
      </c>
      <c r="B34" s="10">
        <v>1590</v>
      </c>
      <c r="C34" s="9" t="s">
        <v>169</v>
      </c>
      <c r="D34" s="24">
        <v>26733985</v>
      </c>
      <c r="E34" s="24">
        <v>27304366.710000001</v>
      </c>
      <c r="F34" s="24">
        <v>8035869.1699999999</v>
      </c>
    </row>
    <row r="35" spans="1:6" x14ac:dyDescent="0.2">
      <c r="A35" s="6">
        <v>6</v>
      </c>
      <c r="B35" s="7">
        <v>1600</v>
      </c>
      <c r="C35" s="6" t="s">
        <v>72</v>
      </c>
      <c r="D35" s="22">
        <f>SUM(D36)</f>
        <v>0</v>
      </c>
      <c r="E35" s="22">
        <f>SUM(E36)</f>
        <v>0</v>
      </c>
      <c r="F35" s="22">
        <f>SUM(F36)</f>
        <v>0</v>
      </c>
    </row>
    <row r="36" spans="1:6" s="4" customFormat="1" x14ac:dyDescent="0.2">
      <c r="A36" s="4">
        <v>6</v>
      </c>
      <c r="B36" s="10">
        <v>1610</v>
      </c>
      <c r="C36" s="9" t="s">
        <v>170</v>
      </c>
      <c r="D36" s="24">
        <v>0</v>
      </c>
      <c r="E36" s="24">
        <v>0</v>
      </c>
      <c r="F36" s="24">
        <v>0</v>
      </c>
    </row>
    <row r="37" spans="1:6" x14ac:dyDescent="0.2">
      <c r="A37" s="6">
        <v>7</v>
      </c>
      <c r="B37" s="7">
        <v>1700</v>
      </c>
      <c r="C37" s="6" t="s">
        <v>77</v>
      </c>
      <c r="D37" s="22">
        <f>SUM(D38:D39)</f>
        <v>137305913</v>
      </c>
      <c r="E37" s="22">
        <f>SUM(E38:E39)</f>
        <v>127048742.12</v>
      </c>
      <c r="F37" s="22">
        <f>SUM(F38:F39)</f>
        <v>20599683.75</v>
      </c>
    </row>
    <row r="38" spans="1:6" s="4" customFormat="1" x14ac:dyDescent="0.2">
      <c r="A38" s="4">
        <v>7</v>
      </c>
      <c r="B38" s="10">
        <v>1710</v>
      </c>
      <c r="C38" s="9" t="s">
        <v>171</v>
      </c>
      <c r="D38" s="24">
        <v>137305913</v>
      </c>
      <c r="E38" s="24">
        <v>127048742.12</v>
      </c>
      <c r="F38" s="24">
        <v>20599683.75</v>
      </c>
    </row>
    <row r="39" spans="1:6" s="4" customFormat="1" x14ac:dyDescent="0.2">
      <c r="A39" s="4">
        <v>7</v>
      </c>
      <c r="B39" s="10">
        <v>1720</v>
      </c>
      <c r="C39" s="4" t="s">
        <v>172</v>
      </c>
      <c r="D39" s="24">
        <v>0</v>
      </c>
      <c r="E39" s="24">
        <v>0</v>
      </c>
      <c r="F39" s="24">
        <v>0</v>
      </c>
    </row>
    <row r="40" spans="1:6" x14ac:dyDescent="0.2">
      <c r="A40" s="6">
        <v>8</v>
      </c>
      <c r="B40" s="7">
        <v>2100</v>
      </c>
      <c r="C40" s="6" t="s">
        <v>78</v>
      </c>
      <c r="D40" s="22">
        <f>SUM(D41:D48)</f>
        <v>29235209</v>
      </c>
      <c r="E40" s="22">
        <f>SUM(E41:E48)</f>
        <v>142001594.92999998</v>
      </c>
      <c r="F40" s="22">
        <f>SUM(F41:F48)</f>
        <v>5169593.9399999995</v>
      </c>
    </row>
    <row r="41" spans="1:6" s="4" customFormat="1" x14ac:dyDescent="0.2">
      <c r="A41" s="4">
        <v>8</v>
      </c>
      <c r="B41" s="10">
        <v>2110</v>
      </c>
      <c r="C41" s="4" t="s">
        <v>173</v>
      </c>
      <c r="D41" s="25">
        <v>15852746</v>
      </c>
      <c r="E41" s="25">
        <v>127876658.23</v>
      </c>
      <c r="F41" s="25">
        <v>2391405.0299999998</v>
      </c>
    </row>
    <row r="42" spans="1:6" s="4" customFormat="1" x14ac:dyDescent="0.2">
      <c r="A42" s="4">
        <v>8</v>
      </c>
      <c r="B42" s="10">
        <v>2120</v>
      </c>
      <c r="C42" s="4" t="s">
        <v>174</v>
      </c>
      <c r="D42" s="25">
        <v>6052279</v>
      </c>
      <c r="E42" s="25">
        <v>4421219.42</v>
      </c>
      <c r="F42" s="25">
        <v>368040.17</v>
      </c>
    </row>
    <row r="43" spans="1:6" s="4" customFormat="1" x14ac:dyDescent="0.2">
      <c r="A43" s="4">
        <v>8</v>
      </c>
      <c r="B43" s="10">
        <v>2130</v>
      </c>
      <c r="C43" s="4" t="s">
        <v>175</v>
      </c>
      <c r="D43" s="25">
        <v>57000</v>
      </c>
      <c r="E43" s="25">
        <v>58269.2</v>
      </c>
      <c r="F43" s="25">
        <v>0</v>
      </c>
    </row>
    <row r="44" spans="1:6" s="4" customFormat="1" x14ac:dyDescent="0.2">
      <c r="A44" s="4">
        <v>8</v>
      </c>
      <c r="B44" s="10">
        <v>2140</v>
      </c>
      <c r="C44" s="4" t="s">
        <v>176</v>
      </c>
      <c r="D44" s="25">
        <v>2837507</v>
      </c>
      <c r="E44" s="25">
        <v>3262317.71</v>
      </c>
      <c r="F44" s="25">
        <v>1043284.04</v>
      </c>
    </row>
    <row r="45" spans="1:6" s="4" customFormat="1" x14ac:dyDescent="0.2">
      <c r="A45" s="4">
        <v>8</v>
      </c>
      <c r="B45" s="10">
        <v>2150</v>
      </c>
      <c r="C45" s="4" t="s">
        <v>177</v>
      </c>
      <c r="D45" s="25">
        <v>1820659</v>
      </c>
      <c r="E45" s="25">
        <v>2090141.53</v>
      </c>
      <c r="F45" s="25">
        <v>305751.13</v>
      </c>
    </row>
    <row r="46" spans="1:6" s="4" customFormat="1" x14ac:dyDescent="0.2">
      <c r="A46" s="4">
        <v>8</v>
      </c>
      <c r="B46" s="10">
        <v>2160</v>
      </c>
      <c r="C46" s="4" t="s">
        <v>178</v>
      </c>
      <c r="D46" s="25">
        <v>1339827</v>
      </c>
      <c r="E46" s="25">
        <v>1515320.22</v>
      </c>
      <c r="F46" s="25">
        <v>316792.56</v>
      </c>
    </row>
    <row r="47" spans="1:6" s="4" customFormat="1" x14ac:dyDescent="0.2">
      <c r="A47" s="4">
        <v>8</v>
      </c>
      <c r="B47" s="10">
        <v>2170</v>
      </c>
      <c r="C47" s="4" t="s">
        <v>179</v>
      </c>
      <c r="D47" s="25">
        <v>983999</v>
      </c>
      <c r="E47" s="25">
        <v>2551309.4500000002</v>
      </c>
      <c r="F47" s="25">
        <v>743006.01</v>
      </c>
    </row>
    <row r="48" spans="1:6" s="4" customFormat="1" x14ac:dyDescent="0.2">
      <c r="A48" s="4">
        <v>8</v>
      </c>
      <c r="B48" s="10">
        <v>2180</v>
      </c>
      <c r="C48" s="4" t="s">
        <v>180</v>
      </c>
      <c r="D48" s="25">
        <v>291192</v>
      </c>
      <c r="E48" s="25">
        <v>226359.17</v>
      </c>
      <c r="F48" s="25">
        <v>1315</v>
      </c>
    </row>
    <row r="49" spans="1:6" x14ac:dyDescent="0.2">
      <c r="A49" s="6">
        <v>9</v>
      </c>
      <c r="B49" s="7">
        <v>2200</v>
      </c>
      <c r="C49" s="6" t="s">
        <v>79</v>
      </c>
      <c r="D49" s="22">
        <f>SUM(D50:D52)</f>
        <v>4137949</v>
      </c>
      <c r="E49" s="22">
        <f>SUM(E50:E52)</f>
        <v>4944286.21</v>
      </c>
      <c r="F49" s="22">
        <f>SUM(F50:F52)</f>
        <v>1763151.83</v>
      </c>
    </row>
    <row r="50" spans="1:6" s="4" customFormat="1" x14ac:dyDescent="0.2">
      <c r="A50" s="4">
        <v>9</v>
      </c>
      <c r="B50" s="10">
        <v>2210</v>
      </c>
      <c r="C50" s="4" t="s">
        <v>181</v>
      </c>
      <c r="D50" s="25">
        <v>3682548</v>
      </c>
      <c r="E50" s="25">
        <v>4420711.21</v>
      </c>
      <c r="F50" s="25">
        <v>1614830.61</v>
      </c>
    </row>
    <row r="51" spans="1:6" s="4" customFormat="1" x14ac:dyDescent="0.2">
      <c r="A51" s="4">
        <v>9</v>
      </c>
      <c r="B51" s="10">
        <v>2220</v>
      </c>
      <c r="C51" s="4" t="s">
        <v>182</v>
      </c>
      <c r="D51" s="25">
        <v>453901</v>
      </c>
      <c r="E51" s="25">
        <v>509606.79</v>
      </c>
      <c r="F51" s="25">
        <v>137028.28</v>
      </c>
    </row>
    <row r="52" spans="1:6" s="4" customFormat="1" x14ac:dyDescent="0.2">
      <c r="A52" s="4">
        <v>9</v>
      </c>
      <c r="B52" s="10">
        <v>2230</v>
      </c>
      <c r="C52" s="4" t="s">
        <v>183</v>
      </c>
      <c r="D52" s="25">
        <v>1500</v>
      </c>
      <c r="E52" s="25">
        <v>13968.21</v>
      </c>
      <c r="F52" s="25">
        <v>11292.94</v>
      </c>
    </row>
    <row r="53" spans="1:6" x14ac:dyDescent="0.2">
      <c r="A53" s="6">
        <v>10</v>
      </c>
      <c r="B53" s="7">
        <v>2300</v>
      </c>
      <c r="C53" s="6" t="s">
        <v>80</v>
      </c>
      <c r="D53" s="22">
        <f>SUM(D54:D62)</f>
        <v>515767</v>
      </c>
      <c r="E53" s="22">
        <f>SUM(E54:E62)</f>
        <v>5687853.7400000002</v>
      </c>
      <c r="F53" s="22">
        <f>SUM(F54:F62)</f>
        <v>2764891.99</v>
      </c>
    </row>
    <row r="54" spans="1:6" s="4" customFormat="1" x14ac:dyDescent="0.2">
      <c r="A54" s="4">
        <v>10</v>
      </c>
      <c r="B54" s="10">
        <v>2310</v>
      </c>
      <c r="C54" s="11" t="s">
        <v>184</v>
      </c>
      <c r="D54" s="24">
        <v>304465</v>
      </c>
      <c r="E54" s="24">
        <v>3354841.41</v>
      </c>
      <c r="F54" s="24">
        <v>1666334.12</v>
      </c>
    </row>
    <row r="55" spans="1:6" s="4" customFormat="1" x14ac:dyDescent="0.2">
      <c r="A55" s="4">
        <v>10</v>
      </c>
      <c r="B55" s="10">
        <v>2320</v>
      </c>
      <c r="C55" s="11" t="s">
        <v>185</v>
      </c>
      <c r="D55" s="24">
        <v>0</v>
      </c>
      <c r="E55" s="24">
        <v>2300</v>
      </c>
      <c r="F55" s="24">
        <v>999.68</v>
      </c>
    </row>
    <row r="56" spans="1:6" s="4" customFormat="1" x14ac:dyDescent="0.2">
      <c r="A56" s="4">
        <v>10</v>
      </c>
      <c r="B56" s="10">
        <v>2330</v>
      </c>
      <c r="C56" s="11" t="s">
        <v>186</v>
      </c>
      <c r="D56" s="24">
        <v>0</v>
      </c>
      <c r="E56" s="24">
        <v>0</v>
      </c>
      <c r="F56" s="24">
        <v>0</v>
      </c>
    </row>
    <row r="57" spans="1:6" s="4" customFormat="1" x14ac:dyDescent="0.2">
      <c r="A57" s="4">
        <v>10</v>
      </c>
      <c r="B57" s="10">
        <v>2340</v>
      </c>
      <c r="C57" s="11" t="s">
        <v>187</v>
      </c>
      <c r="D57" s="24">
        <v>48500</v>
      </c>
      <c r="E57" s="24">
        <v>19500</v>
      </c>
      <c r="F57" s="24">
        <v>0</v>
      </c>
    </row>
    <row r="58" spans="1:6" s="4" customFormat="1" x14ac:dyDescent="0.2">
      <c r="A58" s="4">
        <v>10</v>
      </c>
      <c r="B58" s="10">
        <v>2350</v>
      </c>
      <c r="C58" s="11" t="s">
        <v>188</v>
      </c>
      <c r="D58" s="24">
        <v>155640</v>
      </c>
      <c r="E58" s="24">
        <v>124483.62</v>
      </c>
      <c r="F58" s="24">
        <v>0</v>
      </c>
    </row>
    <row r="59" spans="1:6" s="4" customFormat="1" x14ac:dyDescent="0.2">
      <c r="A59" s="4">
        <v>10</v>
      </c>
      <c r="B59" s="10">
        <v>2360</v>
      </c>
      <c r="C59" s="11" t="s">
        <v>189</v>
      </c>
      <c r="D59" s="24">
        <v>0</v>
      </c>
      <c r="E59" s="24">
        <v>1381.37</v>
      </c>
      <c r="F59" s="24">
        <v>0</v>
      </c>
    </row>
    <row r="60" spans="1:6" s="4" customFormat="1" x14ac:dyDescent="0.2">
      <c r="A60" s="4">
        <v>10</v>
      </c>
      <c r="B60" s="10">
        <v>2370</v>
      </c>
      <c r="C60" s="11" t="s">
        <v>190</v>
      </c>
      <c r="D60" s="24">
        <v>0</v>
      </c>
      <c r="E60" s="24">
        <v>0</v>
      </c>
      <c r="F60" s="24">
        <v>0</v>
      </c>
    </row>
    <row r="61" spans="1:6" s="4" customFormat="1" x14ac:dyDescent="0.2">
      <c r="A61" s="4">
        <v>10</v>
      </c>
      <c r="B61" s="10">
        <v>2380</v>
      </c>
      <c r="C61" s="11" t="s">
        <v>191</v>
      </c>
      <c r="D61" s="24">
        <v>0</v>
      </c>
      <c r="E61" s="24">
        <v>53343.040000000001</v>
      </c>
      <c r="F61" s="24">
        <v>53129.16</v>
      </c>
    </row>
    <row r="62" spans="1:6" s="4" customFormat="1" x14ac:dyDescent="0.2">
      <c r="A62" s="4">
        <v>10</v>
      </c>
      <c r="B62" s="10">
        <v>2390</v>
      </c>
      <c r="C62" s="11" t="s">
        <v>192</v>
      </c>
      <c r="D62" s="24">
        <v>7162</v>
      </c>
      <c r="E62" s="24">
        <v>2132004.2999999998</v>
      </c>
      <c r="F62" s="24">
        <v>1044429.03</v>
      </c>
    </row>
    <row r="63" spans="1:6" x14ac:dyDescent="0.2">
      <c r="A63" s="6">
        <v>11</v>
      </c>
      <c r="B63" s="7">
        <v>2400</v>
      </c>
      <c r="C63" s="6" t="s">
        <v>81</v>
      </c>
      <c r="D63" s="22">
        <f>SUM(D64:D72)</f>
        <v>4601373</v>
      </c>
      <c r="E63" s="22">
        <f>SUM(E64:E72)</f>
        <v>5241020.4800000004</v>
      </c>
      <c r="F63" s="22">
        <f>SUM(F64:F72)</f>
        <v>1378651.39</v>
      </c>
    </row>
    <row r="64" spans="1:6" s="5" customFormat="1" x14ac:dyDescent="0.2">
      <c r="A64" s="4">
        <v>11</v>
      </c>
      <c r="B64" s="10">
        <v>2410</v>
      </c>
      <c r="C64" s="11" t="s">
        <v>193</v>
      </c>
      <c r="D64" s="24">
        <v>400400</v>
      </c>
      <c r="E64" s="24">
        <v>460177.58</v>
      </c>
      <c r="F64" s="24">
        <v>68817.38</v>
      </c>
    </row>
    <row r="65" spans="1:6" s="5" customFormat="1" x14ac:dyDescent="0.2">
      <c r="A65" s="4">
        <v>11</v>
      </c>
      <c r="B65" s="10">
        <v>2420</v>
      </c>
      <c r="C65" s="11" t="s">
        <v>194</v>
      </c>
      <c r="D65" s="24">
        <v>130000</v>
      </c>
      <c r="E65" s="24">
        <v>153536.18</v>
      </c>
      <c r="F65" s="24">
        <v>66889.75</v>
      </c>
    </row>
    <row r="66" spans="1:6" s="5" customFormat="1" x14ac:dyDescent="0.2">
      <c r="A66" s="4">
        <v>11</v>
      </c>
      <c r="B66" s="10">
        <v>2430</v>
      </c>
      <c r="C66" s="11" t="s">
        <v>195</v>
      </c>
      <c r="D66" s="24">
        <v>23000</v>
      </c>
      <c r="E66" s="24">
        <v>73402.009999999995</v>
      </c>
      <c r="F66" s="24">
        <v>62090.18</v>
      </c>
    </row>
    <row r="67" spans="1:6" s="5" customFormat="1" x14ac:dyDescent="0.2">
      <c r="A67" s="4">
        <v>11</v>
      </c>
      <c r="B67" s="10">
        <v>2440</v>
      </c>
      <c r="C67" s="11" t="s">
        <v>196</v>
      </c>
      <c r="D67" s="24">
        <v>139073</v>
      </c>
      <c r="E67" s="24">
        <v>176879.4</v>
      </c>
      <c r="F67" s="24">
        <v>36070.300000000003</v>
      </c>
    </row>
    <row r="68" spans="1:6" s="5" customFormat="1" x14ac:dyDescent="0.2">
      <c r="A68" s="4">
        <v>11</v>
      </c>
      <c r="B68" s="10">
        <v>2450</v>
      </c>
      <c r="C68" s="11" t="s">
        <v>197</v>
      </c>
      <c r="D68" s="24">
        <v>39500</v>
      </c>
      <c r="E68" s="24">
        <v>34016.57</v>
      </c>
      <c r="F68" s="24">
        <v>3237.91</v>
      </c>
    </row>
    <row r="69" spans="1:6" s="5" customFormat="1" x14ac:dyDescent="0.2">
      <c r="A69" s="4">
        <v>11</v>
      </c>
      <c r="B69" s="10">
        <v>2460</v>
      </c>
      <c r="C69" s="11" t="s">
        <v>198</v>
      </c>
      <c r="D69" s="24">
        <v>1613271</v>
      </c>
      <c r="E69" s="24">
        <v>1959462.45</v>
      </c>
      <c r="F69" s="24">
        <v>444346.08</v>
      </c>
    </row>
    <row r="70" spans="1:6" s="5" customFormat="1" x14ac:dyDescent="0.2">
      <c r="A70" s="4">
        <v>11</v>
      </c>
      <c r="B70" s="10">
        <v>2470</v>
      </c>
      <c r="C70" s="11" t="s">
        <v>199</v>
      </c>
      <c r="D70" s="24">
        <v>393000</v>
      </c>
      <c r="E70" s="24">
        <v>483522.21</v>
      </c>
      <c r="F70" s="24">
        <v>203825.74</v>
      </c>
    </row>
    <row r="71" spans="1:6" s="5" customFormat="1" x14ac:dyDescent="0.2">
      <c r="A71" s="4">
        <v>11</v>
      </c>
      <c r="B71" s="10">
        <v>2480</v>
      </c>
      <c r="C71" s="11" t="s">
        <v>200</v>
      </c>
      <c r="D71" s="24">
        <v>615400</v>
      </c>
      <c r="E71" s="24">
        <v>546113.75</v>
      </c>
      <c r="F71" s="24">
        <v>94234.62</v>
      </c>
    </row>
    <row r="72" spans="1:6" s="5" customFormat="1" x14ac:dyDescent="0.2">
      <c r="A72" s="4">
        <v>11</v>
      </c>
      <c r="B72" s="10">
        <v>2490</v>
      </c>
      <c r="C72" s="11" t="s">
        <v>201</v>
      </c>
      <c r="D72" s="24">
        <v>1247729</v>
      </c>
      <c r="E72" s="24">
        <v>1353910.33</v>
      </c>
      <c r="F72" s="24">
        <v>399139.43</v>
      </c>
    </row>
    <row r="73" spans="1:6" x14ac:dyDescent="0.2">
      <c r="A73" s="6">
        <v>12</v>
      </c>
      <c r="B73" s="7">
        <v>2500</v>
      </c>
      <c r="C73" s="6" t="s">
        <v>82</v>
      </c>
      <c r="D73" s="22">
        <f>SUM(D74:D80)</f>
        <v>4472732</v>
      </c>
      <c r="E73" s="22">
        <f>SUM(E74:E80)</f>
        <v>9749137.4199999999</v>
      </c>
      <c r="F73" s="22">
        <f>SUM(F74:F80)</f>
        <v>2971940.68</v>
      </c>
    </row>
    <row r="74" spans="1:6" s="4" customFormat="1" x14ac:dyDescent="0.2">
      <c r="A74" s="4">
        <v>12</v>
      </c>
      <c r="B74" s="10">
        <v>2510</v>
      </c>
      <c r="C74" s="11" t="s">
        <v>202</v>
      </c>
      <c r="D74" s="25">
        <v>487912</v>
      </c>
      <c r="E74" s="25">
        <v>1336369.95</v>
      </c>
      <c r="F74" s="25">
        <v>189232.62</v>
      </c>
    </row>
    <row r="75" spans="1:6" s="4" customFormat="1" x14ac:dyDescent="0.2">
      <c r="A75" s="4">
        <v>12</v>
      </c>
      <c r="B75" s="10">
        <v>2520</v>
      </c>
      <c r="C75" s="11" t="s">
        <v>203</v>
      </c>
      <c r="D75" s="25">
        <v>862060</v>
      </c>
      <c r="E75" s="25">
        <v>869765</v>
      </c>
      <c r="F75" s="25">
        <v>47789.7</v>
      </c>
    </row>
    <row r="76" spans="1:6" s="4" customFormat="1" x14ac:dyDescent="0.2">
      <c r="A76" s="4">
        <v>12</v>
      </c>
      <c r="B76" s="10">
        <v>2530</v>
      </c>
      <c r="C76" s="11" t="s">
        <v>204</v>
      </c>
      <c r="D76" s="25">
        <v>288691</v>
      </c>
      <c r="E76" s="25">
        <v>392515.68</v>
      </c>
      <c r="F76" s="25">
        <v>191313.75</v>
      </c>
    </row>
    <row r="77" spans="1:6" s="4" customFormat="1" x14ac:dyDescent="0.2">
      <c r="A77" s="4">
        <v>12</v>
      </c>
      <c r="B77" s="10">
        <v>2540</v>
      </c>
      <c r="C77" s="11" t="s">
        <v>205</v>
      </c>
      <c r="D77" s="25">
        <v>8375</v>
      </c>
      <c r="E77" s="25">
        <v>922164.95</v>
      </c>
      <c r="F77" s="25">
        <v>427520.47</v>
      </c>
    </row>
    <row r="78" spans="1:6" s="4" customFormat="1" x14ac:dyDescent="0.2">
      <c r="A78" s="4">
        <v>12</v>
      </c>
      <c r="B78" s="10">
        <v>2550</v>
      </c>
      <c r="C78" s="11" t="s">
        <v>206</v>
      </c>
      <c r="D78" s="25">
        <f>3709474.6-1279873.6</f>
        <v>2429601</v>
      </c>
      <c r="E78" s="25">
        <v>5381810.7699999996</v>
      </c>
      <c r="F78" s="25">
        <f>1818583.55+5026.86</f>
        <v>1823610.4100000001</v>
      </c>
    </row>
    <row r="79" spans="1:6" s="4" customFormat="1" x14ac:dyDescent="0.2">
      <c r="A79" s="4">
        <v>12</v>
      </c>
      <c r="B79" s="10">
        <v>2560</v>
      </c>
      <c r="C79" s="11" t="s">
        <v>207</v>
      </c>
      <c r="D79" s="25">
        <v>322073</v>
      </c>
      <c r="E79" s="25">
        <v>643112.38</v>
      </c>
      <c r="F79" s="25">
        <v>241602.44</v>
      </c>
    </row>
    <row r="80" spans="1:6" s="4" customFormat="1" x14ac:dyDescent="0.2">
      <c r="A80" s="4">
        <v>12</v>
      </c>
      <c r="B80" s="10">
        <v>2590</v>
      </c>
      <c r="C80" s="11" t="s">
        <v>208</v>
      </c>
      <c r="D80" s="25">
        <v>74020</v>
      </c>
      <c r="E80" s="25">
        <v>203398.69</v>
      </c>
      <c r="F80" s="25">
        <v>50871.29</v>
      </c>
    </row>
    <row r="81" spans="1:7" x14ac:dyDescent="0.2">
      <c r="A81" s="6">
        <v>13</v>
      </c>
      <c r="B81" s="7">
        <v>2600</v>
      </c>
      <c r="C81" s="6" t="s">
        <v>83</v>
      </c>
      <c r="D81" s="22">
        <f>SUM(D82:D83)</f>
        <v>2722971</v>
      </c>
      <c r="E81" s="22">
        <f>SUM(E82:E83)</f>
        <v>3135842.66</v>
      </c>
      <c r="F81" s="22">
        <f>SUM(F82:F83)</f>
        <v>433913.33</v>
      </c>
    </row>
    <row r="82" spans="1:7" s="5" customFormat="1" x14ac:dyDescent="0.2">
      <c r="A82" s="4">
        <v>13</v>
      </c>
      <c r="B82" s="10">
        <v>2610</v>
      </c>
      <c r="C82" s="11" t="s">
        <v>209</v>
      </c>
      <c r="D82" s="25">
        <v>2722971</v>
      </c>
      <c r="E82" s="25">
        <v>3135842.66</v>
      </c>
      <c r="F82" s="25">
        <v>433913.33</v>
      </c>
    </row>
    <row r="83" spans="1:7" s="5" customFormat="1" x14ac:dyDescent="0.2">
      <c r="A83" s="4">
        <v>13</v>
      </c>
      <c r="B83" s="10">
        <v>2620</v>
      </c>
      <c r="C83" s="11" t="s">
        <v>210</v>
      </c>
      <c r="D83" s="25">
        <v>0</v>
      </c>
      <c r="E83" s="25">
        <v>0</v>
      </c>
      <c r="F83" s="25">
        <v>0</v>
      </c>
    </row>
    <row r="84" spans="1:7" x14ac:dyDescent="0.2">
      <c r="A84" s="6">
        <v>14</v>
      </c>
      <c r="B84" s="7">
        <v>2700</v>
      </c>
      <c r="C84" s="6" t="s">
        <v>84</v>
      </c>
      <c r="D84" s="22">
        <f>SUM(D85:D89)</f>
        <v>6542912</v>
      </c>
      <c r="E84" s="22">
        <f>SUM(E85:E89)</f>
        <v>7669717.5800000001</v>
      </c>
      <c r="F84" s="22">
        <f>SUM(F85:F89)</f>
        <v>2998121.16</v>
      </c>
    </row>
    <row r="85" spans="1:7" s="5" customFormat="1" x14ac:dyDescent="0.2">
      <c r="A85" s="4">
        <v>14</v>
      </c>
      <c r="B85" s="10">
        <v>2710</v>
      </c>
      <c r="C85" s="11" t="s">
        <v>211</v>
      </c>
      <c r="D85" s="25">
        <v>5910732</v>
      </c>
      <c r="E85" s="25">
        <v>6594592.0499999998</v>
      </c>
      <c r="F85" s="25">
        <v>2511181.87</v>
      </c>
    </row>
    <row r="86" spans="1:7" s="5" customFormat="1" x14ac:dyDescent="0.2">
      <c r="A86" s="4">
        <v>14</v>
      </c>
      <c r="B86" s="10">
        <v>2720</v>
      </c>
      <c r="C86" s="11" t="s">
        <v>212</v>
      </c>
      <c r="D86" s="25">
        <v>220250</v>
      </c>
      <c r="E86" s="25">
        <v>460310.83</v>
      </c>
      <c r="F86" s="25">
        <v>289004.93</v>
      </c>
    </row>
    <row r="87" spans="1:7" s="5" customFormat="1" x14ac:dyDescent="0.2">
      <c r="A87" s="4">
        <v>14</v>
      </c>
      <c r="B87" s="10">
        <v>2730</v>
      </c>
      <c r="C87" s="11" t="s">
        <v>213</v>
      </c>
      <c r="D87" s="25">
        <v>319440</v>
      </c>
      <c r="E87" s="25">
        <v>550130.76</v>
      </c>
      <c r="F87" s="25">
        <v>189672.28</v>
      </c>
    </row>
    <row r="88" spans="1:7" s="5" customFormat="1" x14ac:dyDescent="0.2">
      <c r="A88" s="4">
        <v>14</v>
      </c>
      <c r="B88" s="10">
        <v>2740</v>
      </c>
      <c r="C88" s="11" t="s">
        <v>214</v>
      </c>
      <c r="D88" s="25">
        <v>92490</v>
      </c>
      <c r="E88" s="25">
        <v>61183.94</v>
      </c>
      <c r="F88" s="25">
        <v>4762.08</v>
      </c>
    </row>
    <row r="89" spans="1:7" s="5" customFormat="1" x14ac:dyDescent="0.2">
      <c r="A89" s="4">
        <v>14</v>
      </c>
      <c r="B89" s="10">
        <v>2750</v>
      </c>
      <c r="C89" s="11" t="s">
        <v>215</v>
      </c>
      <c r="D89" s="25">
        <v>0</v>
      </c>
      <c r="E89" s="25">
        <v>3500</v>
      </c>
      <c r="F89" s="25">
        <v>3500</v>
      </c>
    </row>
    <row r="90" spans="1:7" x14ac:dyDescent="0.2">
      <c r="A90" s="6">
        <v>15</v>
      </c>
      <c r="B90" s="7">
        <v>2800</v>
      </c>
      <c r="C90" s="6" t="s">
        <v>85</v>
      </c>
      <c r="D90" s="22">
        <f>SUM(D91:D93)</f>
        <v>0</v>
      </c>
      <c r="E90" s="22">
        <f>SUM(E91:E93)</f>
        <v>0</v>
      </c>
      <c r="F90" s="22">
        <f>SUM(F91:F93)</f>
        <v>0</v>
      </c>
    </row>
    <row r="91" spans="1:7" s="5" customFormat="1" x14ac:dyDescent="0.2">
      <c r="A91" s="4">
        <v>15</v>
      </c>
      <c r="B91" s="10">
        <v>2810</v>
      </c>
      <c r="C91" s="11" t="s">
        <v>216</v>
      </c>
      <c r="D91" s="24">
        <v>0</v>
      </c>
      <c r="E91" s="24">
        <v>0</v>
      </c>
      <c r="F91" s="24">
        <v>0</v>
      </c>
    </row>
    <row r="92" spans="1:7" s="5" customFormat="1" x14ac:dyDescent="0.2">
      <c r="A92" s="4">
        <v>15</v>
      </c>
      <c r="B92" s="10">
        <v>2820</v>
      </c>
      <c r="C92" s="11" t="s">
        <v>217</v>
      </c>
      <c r="D92" s="24">
        <v>0</v>
      </c>
      <c r="E92" s="24">
        <v>0</v>
      </c>
      <c r="F92" s="24">
        <v>0</v>
      </c>
    </row>
    <row r="93" spans="1:7" s="5" customFormat="1" x14ac:dyDescent="0.2">
      <c r="A93" s="4">
        <v>15</v>
      </c>
      <c r="B93" s="10">
        <v>2830</v>
      </c>
      <c r="C93" s="11" t="s">
        <v>218</v>
      </c>
      <c r="D93" s="24">
        <v>0</v>
      </c>
      <c r="E93" s="24">
        <v>0</v>
      </c>
      <c r="F93" s="24">
        <v>0</v>
      </c>
    </row>
    <row r="94" spans="1:7" x14ac:dyDescent="0.2">
      <c r="A94" s="6">
        <v>16</v>
      </c>
      <c r="B94" s="7">
        <v>2900</v>
      </c>
      <c r="C94" s="6" t="s">
        <v>86</v>
      </c>
      <c r="D94" s="22">
        <f>SUM(D95:D103)</f>
        <v>3731302</v>
      </c>
      <c r="E94" s="22">
        <f>SUM(E95:E103)</f>
        <v>4172175.75</v>
      </c>
      <c r="F94" s="22">
        <f>SUM(F95:F103)</f>
        <v>493516.61</v>
      </c>
      <c r="G94" s="2"/>
    </row>
    <row r="95" spans="1:7" s="5" customFormat="1" x14ac:dyDescent="0.2">
      <c r="A95" s="4">
        <v>16</v>
      </c>
      <c r="B95" s="10">
        <v>2910</v>
      </c>
      <c r="C95" s="11" t="s">
        <v>219</v>
      </c>
      <c r="D95" s="25">
        <v>445602</v>
      </c>
      <c r="E95" s="25">
        <v>615522.4</v>
      </c>
      <c r="F95" s="25">
        <v>55695.03</v>
      </c>
    </row>
    <row r="96" spans="1:7" s="5" customFormat="1" x14ac:dyDescent="0.2">
      <c r="A96" s="4">
        <v>16</v>
      </c>
      <c r="B96" s="10">
        <v>2920</v>
      </c>
      <c r="C96" s="11" t="s">
        <v>220</v>
      </c>
      <c r="D96" s="25">
        <v>254619</v>
      </c>
      <c r="E96" s="25">
        <v>305530.7</v>
      </c>
      <c r="F96" s="25">
        <v>77226.36</v>
      </c>
    </row>
    <row r="97" spans="1:7" s="5" customFormat="1" x14ac:dyDescent="0.2">
      <c r="A97" s="4">
        <v>16</v>
      </c>
      <c r="B97" s="10">
        <v>2930</v>
      </c>
      <c r="C97" s="11" t="s">
        <v>221</v>
      </c>
      <c r="D97" s="25">
        <v>84207</v>
      </c>
      <c r="E97" s="25">
        <v>89668</v>
      </c>
      <c r="F97" s="25">
        <v>7978.6</v>
      </c>
    </row>
    <row r="98" spans="1:7" s="5" customFormat="1" x14ac:dyDescent="0.2">
      <c r="A98" s="4">
        <v>16</v>
      </c>
      <c r="B98" s="10">
        <v>2940</v>
      </c>
      <c r="C98" s="11" t="s">
        <v>222</v>
      </c>
      <c r="D98" s="25">
        <v>1425247</v>
      </c>
      <c r="E98" s="25">
        <v>1467414.53</v>
      </c>
      <c r="F98" s="25">
        <v>246065.66</v>
      </c>
    </row>
    <row r="99" spans="1:7" s="5" customFormat="1" x14ac:dyDescent="0.2">
      <c r="A99" s="4">
        <v>16</v>
      </c>
      <c r="B99" s="10">
        <v>2950</v>
      </c>
      <c r="C99" s="11" t="s">
        <v>223</v>
      </c>
      <c r="D99" s="25">
        <v>118488</v>
      </c>
      <c r="E99" s="25">
        <v>28041.82</v>
      </c>
      <c r="F99" s="25">
        <v>814.92</v>
      </c>
    </row>
    <row r="100" spans="1:7" s="5" customFormat="1" x14ac:dyDescent="0.2">
      <c r="A100" s="4">
        <v>16</v>
      </c>
      <c r="B100" s="10">
        <v>2960</v>
      </c>
      <c r="C100" s="11" t="s">
        <v>224</v>
      </c>
      <c r="D100" s="25">
        <v>146329</v>
      </c>
      <c r="E100" s="25">
        <v>449541.66</v>
      </c>
      <c r="F100" s="25">
        <v>56688.39</v>
      </c>
    </row>
    <row r="101" spans="1:7" s="5" customFormat="1" x14ac:dyDescent="0.2">
      <c r="A101" s="4">
        <v>16</v>
      </c>
      <c r="B101" s="10">
        <v>2970</v>
      </c>
      <c r="C101" s="11" t="s">
        <v>225</v>
      </c>
      <c r="D101" s="25">
        <v>4000</v>
      </c>
      <c r="E101" s="25">
        <v>4000</v>
      </c>
      <c r="F101" s="25">
        <v>0</v>
      </c>
    </row>
    <row r="102" spans="1:7" s="5" customFormat="1" x14ac:dyDescent="0.2">
      <c r="A102" s="4">
        <v>16</v>
      </c>
      <c r="B102" s="10">
        <v>2980</v>
      </c>
      <c r="C102" s="11" t="s">
        <v>226</v>
      </c>
      <c r="D102" s="25">
        <v>578000</v>
      </c>
      <c r="E102" s="25">
        <v>553342</v>
      </c>
      <c r="F102" s="25">
        <v>22389.24</v>
      </c>
    </row>
    <row r="103" spans="1:7" s="5" customFormat="1" x14ac:dyDescent="0.2">
      <c r="A103" s="4">
        <v>16</v>
      </c>
      <c r="B103" s="10">
        <v>2990</v>
      </c>
      <c r="C103" s="11" t="s">
        <v>227</v>
      </c>
      <c r="D103" s="25">
        <v>674810</v>
      </c>
      <c r="E103" s="25">
        <v>659114.64</v>
      </c>
      <c r="F103" s="25">
        <v>26658.41</v>
      </c>
    </row>
    <row r="104" spans="1:7" x14ac:dyDescent="0.2">
      <c r="A104" s="6">
        <v>17</v>
      </c>
      <c r="B104" s="7">
        <v>3100</v>
      </c>
      <c r="C104" s="6" t="s">
        <v>87</v>
      </c>
      <c r="D104" s="22">
        <f>SUM(D105:D113)</f>
        <v>23070852</v>
      </c>
      <c r="E104" s="22">
        <f>SUM(E105:E113)</f>
        <v>22830694.07</v>
      </c>
      <c r="F104" s="22">
        <f>SUM(F105:F113)</f>
        <v>4586280.74</v>
      </c>
    </row>
    <row r="105" spans="1:7" s="5" customFormat="1" x14ac:dyDescent="0.2">
      <c r="A105" s="4">
        <v>17</v>
      </c>
      <c r="B105" s="10">
        <v>3110</v>
      </c>
      <c r="C105" s="11" t="s">
        <v>228</v>
      </c>
      <c r="D105" s="24">
        <v>16848514</v>
      </c>
      <c r="E105" s="24">
        <v>14707942.73</v>
      </c>
      <c r="F105" s="24">
        <v>3463784.78</v>
      </c>
      <c r="G105" s="2"/>
    </row>
    <row r="106" spans="1:7" s="5" customFormat="1" x14ac:dyDescent="0.2">
      <c r="A106" s="4">
        <v>17</v>
      </c>
      <c r="B106" s="10">
        <v>3120</v>
      </c>
      <c r="C106" s="11" t="s">
        <v>229</v>
      </c>
      <c r="D106" s="24">
        <v>303635</v>
      </c>
      <c r="E106" s="24">
        <v>549513.87</v>
      </c>
      <c r="F106" s="24">
        <v>417547.7</v>
      </c>
      <c r="G106" s="2"/>
    </row>
    <row r="107" spans="1:7" s="5" customFormat="1" x14ac:dyDescent="0.2">
      <c r="A107" s="4">
        <v>17</v>
      </c>
      <c r="B107" s="10">
        <v>3130</v>
      </c>
      <c r="C107" s="11" t="s">
        <v>230</v>
      </c>
      <c r="D107" s="24">
        <v>2057446</v>
      </c>
      <c r="E107" s="24">
        <v>3596906.4</v>
      </c>
      <c r="F107" s="24">
        <v>74185.440000000002</v>
      </c>
    </row>
    <row r="108" spans="1:7" s="5" customFormat="1" x14ac:dyDescent="0.2">
      <c r="A108" s="4">
        <v>17</v>
      </c>
      <c r="B108" s="10">
        <v>3140</v>
      </c>
      <c r="C108" s="11" t="s">
        <v>231</v>
      </c>
      <c r="D108" s="24">
        <v>1380578</v>
      </c>
      <c r="E108" s="24">
        <v>1578849.07</v>
      </c>
      <c r="F108" s="24">
        <v>84634.47</v>
      </c>
    </row>
    <row r="109" spans="1:7" s="5" customFormat="1" x14ac:dyDescent="0.2">
      <c r="A109" s="4">
        <v>17</v>
      </c>
      <c r="B109" s="10">
        <v>3150</v>
      </c>
      <c r="C109" s="11" t="s">
        <v>232</v>
      </c>
      <c r="D109" s="24">
        <v>864659</v>
      </c>
      <c r="E109" s="24">
        <v>882089</v>
      </c>
      <c r="F109" s="24">
        <v>197017.43</v>
      </c>
    </row>
    <row r="110" spans="1:7" s="5" customFormat="1" x14ac:dyDescent="0.2">
      <c r="A110" s="4">
        <v>17</v>
      </c>
      <c r="B110" s="10">
        <v>3160</v>
      </c>
      <c r="C110" s="11" t="s">
        <v>233</v>
      </c>
      <c r="D110" s="24">
        <v>67878</v>
      </c>
      <c r="E110" s="24">
        <v>29808</v>
      </c>
      <c r="F110" s="24">
        <v>0</v>
      </c>
    </row>
    <row r="111" spans="1:7" s="5" customFormat="1" x14ac:dyDescent="0.2">
      <c r="A111" s="4">
        <v>17</v>
      </c>
      <c r="B111" s="10">
        <v>3170</v>
      </c>
      <c r="C111" s="11" t="s">
        <v>234</v>
      </c>
      <c r="D111" s="24">
        <v>664365</v>
      </c>
      <c r="E111" s="24">
        <v>706727.9</v>
      </c>
      <c r="F111" s="24">
        <v>189349.95</v>
      </c>
    </row>
    <row r="112" spans="1:7" s="5" customFormat="1" x14ac:dyDescent="0.2">
      <c r="A112" s="4">
        <v>17</v>
      </c>
      <c r="B112" s="10">
        <v>3180</v>
      </c>
      <c r="C112" s="11" t="s">
        <v>235</v>
      </c>
      <c r="D112" s="24">
        <v>678351</v>
      </c>
      <c r="E112" s="24">
        <v>653212.1</v>
      </c>
      <c r="F112" s="24">
        <v>159760.97</v>
      </c>
    </row>
    <row r="113" spans="1:6" s="5" customFormat="1" x14ac:dyDescent="0.2">
      <c r="A113" s="4">
        <v>17</v>
      </c>
      <c r="B113" s="10">
        <v>3190</v>
      </c>
      <c r="C113" s="11" t="s">
        <v>236</v>
      </c>
      <c r="D113" s="24">
        <v>205426</v>
      </c>
      <c r="E113" s="24">
        <v>125645</v>
      </c>
      <c r="F113" s="24">
        <v>0</v>
      </c>
    </row>
    <row r="114" spans="1:6" x14ac:dyDescent="0.2">
      <c r="A114" s="6">
        <v>18</v>
      </c>
      <c r="B114" s="7">
        <v>3200</v>
      </c>
      <c r="C114" s="6" t="s">
        <v>88</v>
      </c>
      <c r="D114" s="22">
        <f>SUM(D115:D123)</f>
        <v>4113899</v>
      </c>
      <c r="E114" s="22">
        <f>SUM(E115:E123)</f>
        <v>5103703.79</v>
      </c>
      <c r="F114" s="22">
        <f>SUM(F115:F123)</f>
        <v>1925875.39</v>
      </c>
    </row>
    <row r="115" spans="1:6" s="5" customFormat="1" x14ac:dyDescent="0.2">
      <c r="A115" s="4">
        <v>18</v>
      </c>
      <c r="B115" s="10">
        <v>3210</v>
      </c>
      <c r="C115" s="11" t="s">
        <v>237</v>
      </c>
      <c r="D115" s="24">
        <v>0</v>
      </c>
      <c r="E115" s="24">
        <v>0</v>
      </c>
      <c r="F115" s="24">
        <v>0</v>
      </c>
    </row>
    <row r="116" spans="1:6" s="5" customFormat="1" ht="13.5" customHeight="1" x14ac:dyDescent="0.2">
      <c r="A116" s="4">
        <v>18</v>
      </c>
      <c r="B116" s="10">
        <v>3220</v>
      </c>
      <c r="C116" s="11" t="s">
        <v>238</v>
      </c>
      <c r="D116" s="24">
        <v>33300</v>
      </c>
      <c r="E116" s="24">
        <v>167969.14</v>
      </c>
      <c r="F116" s="24">
        <v>121289.12</v>
      </c>
    </row>
    <row r="117" spans="1:6" s="5" customFormat="1" x14ac:dyDescent="0.2">
      <c r="A117" s="4">
        <v>18</v>
      </c>
      <c r="B117" s="10">
        <v>3230</v>
      </c>
      <c r="C117" s="11" t="s">
        <v>239</v>
      </c>
      <c r="D117" s="24">
        <v>8000</v>
      </c>
      <c r="E117" s="24">
        <v>129051.88</v>
      </c>
      <c r="F117" s="24">
        <v>72690.19</v>
      </c>
    </row>
    <row r="118" spans="1:6" s="5" customFormat="1" x14ac:dyDescent="0.2">
      <c r="A118" s="4">
        <v>18</v>
      </c>
      <c r="B118" s="10">
        <v>3240</v>
      </c>
      <c r="C118" s="11" t="s">
        <v>240</v>
      </c>
      <c r="D118" s="24">
        <v>0</v>
      </c>
      <c r="E118" s="24">
        <v>0</v>
      </c>
      <c r="F118" s="24">
        <v>0</v>
      </c>
    </row>
    <row r="119" spans="1:6" s="5" customFormat="1" x14ac:dyDescent="0.2">
      <c r="A119" s="4">
        <v>18</v>
      </c>
      <c r="B119" s="10">
        <v>3250</v>
      </c>
      <c r="C119" s="11" t="s">
        <v>241</v>
      </c>
      <c r="D119" s="24">
        <v>469100</v>
      </c>
      <c r="E119" s="24">
        <v>443133.83</v>
      </c>
      <c r="F119" s="24">
        <v>158210.04</v>
      </c>
    </row>
    <row r="120" spans="1:6" s="5" customFormat="1" x14ac:dyDescent="0.2">
      <c r="A120" s="4">
        <v>18</v>
      </c>
      <c r="B120" s="10">
        <v>3260</v>
      </c>
      <c r="C120" s="11" t="s">
        <v>242</v>
      </c>
      <c r="D120" s="24">
        <v>86500</v>
      </c>
      <c r="E120" s="24">
        <v>109622.56</v>
      </c>
      <c r="F120" s="24">
        <v>6641.4</v>
      </c>
    </row>
    <row r="121" spans="1:6" s="5" customFormat="1" x14ac:dyDescent="0.2">
      <c r="A121" s="4">
        <v>18</v>
      </c>
      <c r="B121" s="10">
        <v>3270</v>
      </c>
      <c r="C121" s="11" t="s">
        <v>243</v>
      </c>
      <c r="D121" s="24">
        <v>2149322</v>
      </c>
      <c r="E121" s="24">
        <v>2566441.9</v>
      </c>
      <c r="F121" s="24">
        <v>944309.11</v>
      </c>
    </row>
    <row r="122" spans="1:6" s="5" customFormat="1" x14ac:dyDescent="0.2">
      <c r="A122" s="4">
        <v>18</v>
      </c>
      <c r="B122" s="10">
        <v>3280</v>
      </c>
      <c r="C122" s="11" t="s">
        <v>244</v>
      </c>
      <c r="D122" s="24">
        <v>31200</v>
      </c>
      <c r="E122" s="24">
        <v>0</v>
      </c>
      <c r="F122" s="24">
        <v>0</v>
      </c>
    </row>
    <row r="123" spans="1:6" s="5" customFormat="1" x14ac:dyDescent="0.2">
      <c r="A123" s="4">
        <v>18</v>
      </c>
      <c r="B123" s="10">
        <v>3290</v>
      </c>
      <c r="C123" s="11" t="s">
        <v>245</v>
      </c>
      <c r="D123" s="24">
        <v>1336477</v>
      </c>
      <c r="E123" s="24">
        <v>1687484.48</v>
      </c>
      <c r="F123" s="24">
        <v>622735.53</v>
      </c>
    </row>
    <row r="124" spans="1:6" x14ac:dyDescent="0.2">
      <c r="A124" s="6">
        <v>19</v>
      </c>
      <c r="B124" s="7">
        <v>3300</v>
      </c>
      <c r="C124" s="6" t="s">
        <v>89</v>
      </c>
      <c r="D124" s="22">
        <f>SUM(D125:D133)</f>
        <v>58098360</v>
      </c>
      <c r="E124" s="22">
        <f>SUM(E125:E133)</f>
        <v>88702569.579999998</v>
      </c>
      <c r="F124" s="22">
        <f>SUM(F125:F133)</f>
        <v>30645653.84</v>
      </c>
    </row>
    <row r="125" spans="1:6" s="5" customFormat="1" x14ac:dyDescent="0.2">
      <c r="A125" s="4">
        <v>19</v>
      </c>
      <c r="B125" s="10">
        <v>3310</v>
      </c>
      <c r="C125" s="11" t="s">
        <v>246</v>
      </c>
      <c r="D125" s="25">
        <v>3752226</v>
      </c>
      <c r="E125" s="25">
        <v>7933914.6699999999</v>
      </c>
      <c r="F125" s="25">
        <v>1814234.22</v>
      </c>
    </row>
    <row r="126" spans="1:6" s="5" customFormat="1" x14ac:dyDescent="0.2">
      <c r="A126" s="4">
        <v>19</v>
      </c>
      <c r="B126" s="10">
        <v>3320</v>
      </c>
      <c r="C126" s="11" t="s">
        <v>247</v>
      </c>
      <c r="D126" s="25">
        <v>774446</v>
      </c>
      <c r="E126" s="25">
        <v>1775709.1</v>
      </c>
      <c r="F126" s="25">
        <v>1151225.3</v>
      </c>
    </row>
    <row r="127" spans="1:6" s="5" customFormat="1" x14ac:dyDescent="0.2">
      <c r="A127" s="4">
        <v>19</v>
      </c>
      <c r="B127" s="10">
        <v>3330</v>
      </c>
      <c r="C127" s="11" t="s">
        <v>248</v>
      </c>
      <c r="D127" s="25">
        <v>20318275</v>
      </c>
      <c r="E127" s="25">
        <v>10205695.26</v>
      </c>
      <c r="F127" s="25">
        <v>2685857.46</v>
      </c>
    </row>
    <row r="128" spans="1:6" s="5" customFormat="1" x14ac:dyDescent="0.2">
      <c r="A128" s="4">
        <v>19</v>
      </c>
      <c r="B128" s="10">
        <v>3340</v>
      </c>
      <c r="C128" s="11" t="s">
        <v>249</v>
      </c>
      <c r="D128" s="25">
        <v>4222015</v>
      </c>
      <c r="E128" s="25">
        <v>4693503.01</v>
      </c>
      <c r="F128" s="25">
        <v>870941.83</v>
      </c>
    </row>
    <row r="129" spans="1:6" s="5" customFormat="1" x14ac:dyDescent="0.2">
      <c r="A129" s="4">
        <v>19</v>
      </c>
      <c r="B129" s="10">
        <v>3350</v>
      </c>
      <c r="C129" s="11" t="s">
        <v>250</v>
      </c>
      <c r="D129" s="25">
        <f>10972608.28-3960342.28</f>
        <v>7012266</v>
      </c>
      <c r="E129" s="25">
        <v>10965439.779999999</v>
      </c>
      <c r="F129" s="25">
        <f>5116710.02+16144.51</f>
        <v>5132854.5299999993</v>
      </c>
    </row>
    <row r="130" spans="1:6" s="5" customFormat="1" x14ac:dyDescent="0.2">
      <c r="A130" s="4">
        <v>19</v>
      </c>
      <c r="B130" s="10">
        <v>3360</v>
      </c>
      <c r="C130" s="11" t="s">
        <v>251</v>
      </c>
      <c r="D130" s="25">
        <v>4278875</v>
      </c>
      <c r="E130" s="25">
        <v>4945738.04</v>
      </c>
      <c r="F130" s="25">
        <v>1880290.3</v>
      </c>
    </row>
    <row r="131" spans="1:6" s="5" customFormat="1" x14ac:dyDescent="0.2">
      <c r="A131" s="4">
        <v>19</v>
      </c>
      <c r="B131" s="10">
        <v>3370</v>
      </c>
      <c r="C131" s="11" t="s">
        <v>252</v>
      </c>
      <c r="D131" s="25">
        <v>0</v>
      </c>
      <c r="E131" s="25">
        <v>0</v>
      </c>
      <c r="F131" s="25">
        <v>0</v>
      </c>
    </row>
    <row r="132" spans="1:6" s="5" customFormat="1" x14ac:dyDescent="0.2">
      <c r="A132" s="4">
        <v>19</v>
      </c>
      <c r="B132" s="10">
        <v>3380</v>
      </c>
      <c r="C132" s="11" t="s">
        <v>253</v>
      </c>
      <c r="D132" s="25">
        <v>799465</v>
      </c>
      <c r="E132" s="25">
        <v>784365</v>
      </c>
      <c r="F132" s="25">
        <v>0</v>
      </c>
    </row>
    <row r="133" spans="1:6" s="5" customFormat="1" x14ac:dyDescent="0.2">
      <c r="A133" s="4">
        <v>19</v>
      </c>
      <c r="B133" s="10">
        <v>3390</v>
      </c>
      <c r="C133" s="11" t="s">
        <v>254</v>
      </c>
      <c r="D133" s="25">
        <f>20940792.56-4000000.56</f>
        <v>16940792</v>
      </c>
      <c r="E133" s="25">
        <v>47398204.719999999</v>
      </c>
      <c r="F133" s="25">
        <v>17110250.199999999</v>
      </c>
    </row>
    <row r="134" spans="1:6" x14ac:dyDescent="0.2">
      <c r="A134" s="6">
        <v>20</v>
      </c>
      <c r="B134" s="7">
        <v>3400</v>
      </c>
      <c r="C134" s="6" t="s">
        <v>90</v>
      </c>
      <c r="D134" s="22">
        <f>SUM(D135:D143)</f>
        <v>1025598</v>
      </c>
      <c r="E134" s="22">
        <f>SUM(E135:E143)</f>
        <v>21603206.890000004</v>
      </c>
      <c r="F134" s="22">
        <f>SUM(F135:F143)</f>
        <v>370471.76</v>
      </c>
    </row>
    <row r="135" spans="1:6" s="5" customFormat="1" x14ac:dyDescent="0.2">
      <c r="A135" s="4">
        <v>20</v>
      </c>
      <c r="B135" s="10">
        <v>3410</v>
      </c>
      <c r="C135" s="11" t="s">
        <v>255</v>
      </c>
      <c r="D135" s="25">
        <v>0</v>
      </c>
      <c r="E135" s="25">
        <v>20512956.98</v>
      </c>
      <c r="F135" s="25">
        <v>1247</v>
      </c>
    </row>
    <row r="136" spans="1:6" s="5" customFormat="1" x14ac:dyDescent="0.2">
      <c r="A136" s="4">
        <v>20</v>
      </c>
      <c r="B136" s="10">
        <v>3420</v>
      </c>
      <c r="C136" s="11" t="s">
        <v>256</v>
      </c>
      <c r="D136" s="25">
        <v>0</v>
      </c>
      <c r="E136" s="25">
        <v>0</v>
      </c>
      <c r="F136" s="25">
        <v>0</v>
      </c>
    </row>
    <row r="137" spans="1:6" s="5" customFormat="1" x14ac:dyDescent="0.2">
      <c r="A137" s="4">
        <v>20</v>
      </c>
      <c r="B137" s="10">
        <v>3430</v>
      </c>
      <c r="C137" s="11" t="s">
        <v>257</v>
      </c>
      <c r="D137" s="25">
        <v>0</v>
      </c>
      <c r="E137" s="25">
        <v>0</v>
      </c>
      <c r="F137" s="25">
        <v>0</v>
      </c>
    </row>
    <row r="138" spans="1:6" s="5" customFormat="1" x14ac:dyDescent="0.2">
      <c r="A138" s="4">
        <v>20</v>
      </c>
      <c r="B138" s="10">
        <v>3440</v>
      </c>
      <c r="C138" s="11" t="s">
        <v>258</v>
      </c>
      <c r="D138" s="25">
        <v>0</v>
      </c>
      <c r="E138" s="25">
        <v>0</v>
      </c>
      <c r="F138" s="25">
        <v>0</v>
      </c>
    </row>
    <row r="139" spans="1:6" s="5" customFormat="1" x14ac:dyDescent="0.2">
      <c r="A139" s="4">
        <v>20</v>
      </c>
      <c r="B139" s="10">
        <v>3450</v>
      </c>
      <c r="C139" s="11" t="s">
        <v>259</v>
      </c>
      <c r="D139" s="25">
        <v>948500</v>
      </c>
      <c r="E139" s="25">
        <v>910500.62</v>
      </c>
      <c r="F139" s="25">
        <v>308736.81</v>
      </c>
    </row>
    <row r="140" spans="1:6" s="5" customFormat="1" x14ac:dyDescent="0.2">
      <c r="A140" s="4">
        <v>20</v>
      </c>
      <c r="B140" s="10">
        <v>3460</v>
      </c>
      <c r="C140" s="11" t="s">
        <v>260</v>
      </c>
      <c r="D140" s="25">
        <v>0</v>
      </c>
      <c r="E140" s="25">
        <v>0</v>
      </c>
      <c r="F140" s="25">
        <v>0</v>
      </c>
    </row>
    <row r="141" spans="1:6" s="5" customFormat="1" x14ac:dyDescent="0.2">
      <c r="A141" s="4">
        <v>20</v>
      </c>
      <c r="B141" s="10">
        <v>3470</v>
      </c>
      <c r="C141" s="11" t="s">
        <v>261</v>
      </c>
      <c r="D141" s="25">
        <v>63500</v>
      </c>
      <c r="E141" s="25">
        <v>67799.259999999995</v>
      </c>
      <c r="F141" s="25">
        <v>7228.48</v>
      </c>
    </row>
    <row r="142" spans="1:6" s="5" customFormat="1" x14ac:dyDescent="0.2">
      <c r="A142" s="4">
        <v>20</v>
      </c>
      <c r="B142" s="10">
        <v>3480</v>
      </c>
      <c r="C142" s="11" t="s">
        <v>262</v>
      </c>
      <c r="D142" s="25">
        <v>5248</v>
      </c>
      <c r="E142" s="25">
        <v>1248</v>
      </c>
      <c r="F142" s="25">
        <v>0</v>
      </c>
    </row>
    <row r="143" spans="1:6" s="5" customFormat="1" x14ac:dyDescent="0.2">
      <c r="A143" s="4">
        <v>20</v>
      </c>
      <c r="B143" s="10">
        <v>3490</v>
      </c>
      <c r="C143" s="11" t="s">
        <v>263</v>
      </c>
      <c r="D143" s="25">
        <v>8350</v>
      </c>
      <c r="E143" s="25">
        <v>110702.03</v>
      </c>
      <c r="F143" s="25">
        <v>53259.47</v>
      </c>
    </row>
    <row r="144" spans="1:6" x14ac:dyDescent="0.2">
      <c r="A144" s="6">
        <v>21</v>
      </c>
      <c r="B144" s="7">
        <v>3500</v>
      </c>
      <c r="C144" s="6" t="s">
        <v>91</v>
      </c>
      <c r="D144" s="22">
        <f>SUM(D145:D153)</f>
        <v>27147221</v>
      </c>
      <c r="E144" s="22">
        <f>SUM(E145:E153)</f>
        <v>46756994.619999997</v>
      </c>
      <c r="F144" s="22">
        <f>SUM(F145:F153)</f>
        <v>8901197.0300000012</v>
      </c>
    </row>
    <row r="145" spans="1:7" s="5" customFormat="1" x14ac:dyDescent="0.2">
      <c r="A145" s="4">
        <v>21</v>
      </c>
      <c r="B145" s="10">
        <v>3510</v>
      </c>
      <c r="C145" s="11" t="s">
        <v>264</v>
      </c>
      <c r="D145" s="25">
        <v>10463835</v>
      </c>
      <c r="E145" s="25">
        <v>26713371.309999999</v>
      </c>
      <c r="F145" s="25">
        <v>2164398.09</v>
      </c>
      <c r="G145" s="2"/>
    </row>
    <row r="146" spans="1:7" s="5" customFormat="1" x14ac:dyDescent="0.2">
      <c r="A146" s="4">
        <v>21</v>
      </c>
      <c r="B146" s="10">
        <v>3520</v>
      </c>
      <c r="C146" s="11" t="s">
        <v>265</v>
      </c>
      <c r="D146" s="25">
        <v>889812</v>
      </c>
      <c r="E146" s="25">
        <v>1062804.52</v>
      </c>
      <c r="F146" s="25">
        <v>238666.75</v>
      </c>
    </row>
    <row r="147" spans="1:7" s="5" customFormat="1" x14ac:dyDescent="0.2">
      <c r="A147" s="4">
        <v>21</v>
      </c>
      <c r="B147" s="10">
        <v>3530</v>
      </c>
      <c r="C147" s="11" t="s">
        <v>266</v>
      </c>
      <c r="D147" s="25">
        <v>2917720</v>
      </c>
      <c r="E147" s="25">
        <v>5029842.22</v>
      </c>
      <c r="F147" s="25">
        <v>797328.47</v>
      </c>
    </row>
    <row r="148" spans="1:7" s="5" customFormat="1" x14ac:dyDescent="0.2">
      <c r="A148" s="4">
        <v>21</v>
      </c>
      <c r="B148" s="10">
        <v>3540</v>
      </c>
      <c r="C148" s="11" t="s">
        <v>267</v>
      </c>
      <c r="D148" s="25">
        <v>312720</v>
      </c>
      <c r="E148" s="25">
        <v>944701.95</v>
      </c>
      <c r="F148" s="25">
        <v>531337.74</v>
      </c>
    </row>
    <row r="149" spans="1:7" s="5" customFormat="1" x14ac:dyDescent="0.2">
      <c r="A149" s="4">
        <v>21</v>
      </c>
      <c r="B149" s="10">
        <v>3550</v>
      </c>
      <c r="C149" s="11" t="s">
        <v>268</v>
      </c>
      <c r="D149" s="25">
        <v>1528727</v>
      </c>
      <c r="E149" s="25">
        <v>1660081.18</v>
      </c>
      <c r="F149" s="25">
        <v>1151878.8500000001</v>
      </c>
    </row>
    <row r="150" spans="1:7" s="5" customFormat="1" x14ac:dyDescent="0.2">
      <c r="A150" s="4">
        <v>21</v>
      </c>
      <c r="B150" s="10">
        <v>3560</v>
      </c>
      <c r="C150" s="11" t="s">
        <v>269</v>
      </c>
      <c r="D150" s="25">
        <v>0</v>
      </c>
      <c r="E150" s="25">
        <v>0</v>
      </c>
      <c r="F150" s="25">
        <v>0</v>
      </c>
    </row>
    <row r="151" spans="1:7" s="5" customFormat="1" x14ac:dyDescent="0.2">
      <c r="A151" s="4">
        <v>21</v>
      </c>
      <c r="B151" s="10">
        <v>3570</v>
      </c>
      <c r="C151" s="11" t="s">
        <v>270</v>
      </c>
      <c r="D151" s="25">
        <v>957190</v>
      </c>
      <c r="E151" s="25">
        <v>1188584.51</v>
      </c>
      <c r="F151" s="25">
        <v>452061.86</v>
      </c>
    </row>
    <row r="152" spans="1:7" s="5" customFormat="1" x14ac:dyDescent="0.2">
      <c r="A152" s="4">
        <v>21</v>
      </c>
      <c r="B152" s="10">
        <v>3580</v>
      </c>
      <c r="C152" s="11" t="s">
        <v>271</v>
      </c>
      <c r="D152" s="25">
        <v>9548260</v>
      </c>
      <c r="E152" s="25">
        <v>9614639.9399999995</v>
      </c>
      <c r="F152" s="25">
        <v>3478019.72</v>
      </c>
    </row>
    <row r="153" spans="1:7" s="5" customFormat="1" x14ac:dyDescent="0.2">
      <c r="A153" s="4">
        <v>21</v>
      </c>
      <c r="B153" s="10">
        <v>3590</v>
      </c>
      <c r="C153" s="11" t="s">
        <v>272</v>
      </c>
      <c r="D153" s="25">
        <v>528957</v>
      </c>
      <c r="E153" s="25">
        <v>542968.99</v>
      </c>
      <c r="F153" s="25">
        <v>87505.55</v>
      </c>
    </row>
    <row r="154" spans="1:7" x14ac:dyDescent="0.2">
      <c r="A154" s="6">
        <v>22</v>
      </c>
      <c r="B154" s="7">
        <v>3600</v>
      </c>
      <c r="C154" s="6" t="s">
        <v>92</v>
      </c>
      <c r="D154" s="22">
        <f>SUM(D155:D161)</f>
        <v>4090853</v>
      </c>
      <c r="E154" s="22">
        <f>SUM(E155:E161)</f>
        <v>3729047.8899999997</v>
      </c>
      <c r="F154" s="22">
        <f>SUM(F155:F161)</f>
        <v>1031151.1200000001</v>
      </c>
    </row>
    <row r="155" spans="1:7" s="5" customFormat="1" x14ac:dyDescent="0.2">
      <c r="A155" s="4">
        <v>22</v>
      </c>
      <c r="B155" s="10">
        <v>3610</v>
      </c>
      <c r="C155" s="11" t="s">
        <v>273</v>
      </c>
      <c r="D155" s="24">
        <v>532258</v>
      </c>
      <c r="E155" s="24">
        <v>555639.92000000004</v>
      </c>
      <c r="F155" s="24">
        <v>36434.67</v>
      </c>
    </row>
    <row r="156" spans="1:7" s="5" customFormat="1" x14ac:dyDescent="0.2">
      <c r="A156" s="4">
        <v>22</v>
      </c>
      <c r="B156" s="10">
        <v>3620</v>
      </c>
      <c r="C156" s="11" t="s">
        <v>274</v>
      </c>
      <c r="D156" s="24">
        <v>3244810</v>
      </c>
      <c r="E156" s="24">
        <v>2647127.67</v>
      </c>
      <c r="F156" s="24">
        <v>912154.92</v>
      </c>
    </row>
    <row r="157" spans="1:7" s="5" customFormat="1" x14ac:dyDescent="0.2">
      <c r="A157" s="4">
        <v>22</v>
      </c>
      <c r="B157" s="10">
        <v>3630</v>
      </c>
      <c r="C157" s="11" t="s">
        <v>275</v>
      </c>
      <c r="D157" s="24">
        <v>88600</v>
      </c>
      <c r="E157" s="24">
        <v>78684.34</v>
      </c>
      <c r="F157" s="24">
        <v>0</v>
      </c>
    </row>
    <row r="158" spans="1:7" s="5" customFormat="1" x14ac:dyDescent="0.2">
      <c r="A158" s="4">
        <v>22</v>
      </c>
      <c r="B158" s="10">
        <v>3640</v>
      </c>
      <c r="C158" s="11" t="s">
        <v>276</v>
      </c>
      <c r="D158" s="24">
        <v>96089</v>
      </c>
      <c r="E158" s="24">
        <v>113546.9</v>
      </c>
      <c r="F158" s="24">
        <v>24402.65</v>
      </c>
    </row>
    <row r="159" spans="1:7" s="5" customFormat="1" x14ac:dyDescent="0.2">
      <c r="A159" s="4">
        <v>22</v>
      </c>
      <c r="B159" s="10">
        <v>3650</v>
      </c>
      <c r="C159" s="11" t="s">
        <v>277</v>
      </c>
      <c r="D159" s="24">
        <v>35000</v>
      </c>
      <c r="E159" s="24">
        <v>245329.06</v>
      </c>
      <c r="F159" s="24">
        <v>57759.88</v>
      </c>
    </row>
    <row r="160" spans="1:7" s="5" customFormat="1" x14ac:dyDescent="0.2">
      <c r="A160" s="4">
        <v>22</v>
      </c>
      <c r="B160" s="10">
        <v>3660</v>
      </c>
      <c r="C160" s="11" t="s">
        <v>278</v>
      </c>
      <c r="D160" s="24">
        <v>0</v>
      </c>
      <c r="E160" s="24">
        <v>399</v>
      </c>
      <c r="F160" s="24">
        <v>399</v>
      </c>
    </row>
    <row r="161" spans="1:6" s="5" customFormat="1" x14ac:dyDescent="0.2">
      <c r="A161" s="4">
        <v>22</v>
      </c>
      <c r="B161" s="10">
        <v>3690</v>
      </c>
      <c r="C161" s="11" t="s">
        <v>279</v>
      </c>
      <c r="D161" s="24">
        <v>94096</v>
      </c>
      <c r="E161" s="24">
        <v>88321</v>
      </c>
      <c r="F161" s="24">
        <v>0</v>
      </c>
    </row>
    <row r="162" spans="1:6" x14ac:dyDescent="0.2">
      <c r="A162" s="6">
        <v>23</v>
      </c>
      <c r="B162" s="7">
        <v>3700</v>
      </c>
      <c r="C162" s="6" t="s">
        <v>93</v>
      </c>
      <c r="D162" s="22">
        <f>SUM(D163:D171)</f>
        <v>27736892</v>
      </c>
      <c r="E162" s="22">
        <f>SUM(E163:E171)</f>
        <v>35668084.969999999</v>
      </c>
      <c r="F162" s="22">
        <f>SUM(F163:F171)</f>
        <v>3800615.09</v>
      </c>
    </row>
    <row r="163" spans="1:6" s="5" customFormat="1" x14ac:dyDescent="0.2">
      <c r="A163" s="4">
        <v>23</v>
      </c>
      <c r="B163" s="10">
        <v>3710</v>
      </c>
      <c r="C163" s="11" t="s">
        <v>280</v>
      </c>
      <c r="D163" s="25">
        <v>6281950</v>
      </c>
      <c r="E163" s="25">
        <v>8672399.2300000004</v>
      </c>
      <c r="F163" s="25">
        <v>1549751</v>
      </c>
    </row>
    <row r="164" spans="1:6" s="5" customFormat="1" x14ac:dyDescent="0.2">
      <c r="A164" s="4">
        <v>23</v>
      </c>
      <c r="B164" s="10">
        <v>3720</v>
      </c>
      <c r="C164" s="11" t="s">
        <v>281</v>
      </c>
      <c r="D164" s="25">
        <v>5455441</v>
      </c>
      <c r="E164" s="25">
        <v>5348194.47</v>
      </c>
      <c r="F164" s="25">
        <v>562069.46</v>
      </c>
    </row>
    <row r="165" spans="1:6" s="5" customFormat="1" x14ac:dyDescent="0.2">
      <c r="A165" s="4">
        <v>23</v>
      </c>
      <c r="B165" s="10">
        <v>3730</v>
      </c>
      <c r="C165" s="11" t="s">
        <v>282</v>
      </c>
      <c r="D165" s="25">
        <v>0</v>
      </c>
      <c r="E165" s="25">
        <v>0</v>
      </c>
      <c r="F165" s="25">
        <v>0</v>
      </c>
    </row>
    <row r="166" spans="1:6" s="5" customFormat="1" x14ac:dyDescent="0.2">
      <c r="A166" s="4">
        <v>23</v>
      </c>
      <c r="B166" s="10">
        <v>3740</v>
      </c>
      <c r="C166" s="11" t="s">
        <v>283</v>
      </c>
      <c r="D166" s="25">
        <v>21000</v>
      </c>
      <c r="E166" s="25">
        <v>21000</v>
      </c>
      <c r="F166" s="25">
        <v>0</v>
      </c>
    </row>
    <row r="167" spans="1:6" s="5" customFormat="1" x14ac:dyDescent="0.2">
      <c r="A167" s="4">
        <v>23</v>
      </c>
      <c r="B167" s="10">
        <v>3750</v>
      </c>
      <c r="C167" s="11" t="s">
        <v>284</v>
      </c>
      <c r="D167" s="25">
        <f>9903101.32-1275219.32</f>
        <v>8627882</v>
      </c>
      <c r="E167" s="25">
        <v>13313772.210000001</v>
      </c>
      <c r="F167" s="25">
        <v>962823.3</v>
      </c>
    </row>
    <row r="168" spans="1:6" s="5" customFormat="1" x14ac:dyDescent="0.2">
      <c r="A168" s="4">
        <v>23</v>
      </c>
      <c r="B168" s="10">
        <v>3760</v>
      </c>
      <c r="C168" s="11" t="s">
        <v>285</v>
      </c>
      <c r="D168" s="25">
        <v>960996</v>
      </c>
      <c r="E168" s="25">
        <v>3218901.41</v>
      </c>
      <c r="F168" s="25">
        <v>553359.82999999996</v>
      </c>
    </row>
    <row r="169" spans="1:6" s="5" customFormat="1" x14ac:dyDescent="0.2">
      <c r="A169" s="4">
        <v>23</v>
      </c>
      <c r="B169" s="10">
        <v>3770</v>
      </c>
      <c r="C169" s="11" t="s">
        <v>286</v>
      </c>
      <c r="D169" s="25">
        <v>20000</v>
      </c>
      <c r="E169" s="25">
        <v>20000</v>
      </c>
      <c r="F169" s="25">
        <v>0</v>
      </c>
    </row>
    <row r="170" spans="1:6" s="5" customFormat="1" x14ac:dyDescent="0.2">
      <c r="A170" s="4">
        <v>23</v>
      </c>
      <c r="B170" s="10">
        <v>3780</v>
      </c>
      <c r="C170" s="11" t="s">
        <v>287</v>
      </c>
      <c r="D170" s="25">
        <v>5365959</v>
      </c>
      <c r="E170" s="25">
        <v>4412365.46</v>
      </c>
      <c r="F170" s="25">
        <v>168312</v>
      </c>
    </row>
    <row r="171" spans="1:6" s="5" customFormat="1" x14ac:dyDescent="0.2">
      <c r="A171" s="4">
        <v>23</v>
      </c>
      <c r="B171" s="10">
        <v>3790</v>
      </c>
      <c r="C171" s="11" t="s">
        <v>288</v>
      </c>
      <c r="D171" s="25">
        <v>1003664</v>
      </c>
      <c r="E171" s="25">
        <v>661452.18999999994</v>
      </c>
      <c r="F171" s="25">
        <v>4299.5</v>
      </c>
    </row>
    <row r="172" spans="1:6" x14ac:dyDescent="0.2">
      <c r="A172" s="6">
        <v>24</v>
      </c>
      <c r="B172" s="7">
        <v>3800</v>
      </c>
      <c r="C172" s="6" t="s">
        <v>94</v>
      </c>
      <c r="D172" s="22">
        <f>SUM(D173:D177)</f>
        <v>16073422</v>
      </c>
      <c r="E172" s="22">
        <f>SUM(E173:E177)</f>
        <v>17601577.619999997</v>
      </c>
      <c r="F172" s="22">
        <f>SUM(F173:F177)</f>
        <v>2491451.77</v>
      </c>
    </row>
    <row r="173" spans="1:6" s="5" customFormat="1" x14ac:dyDescent="0.2">
      <c r="A173" s="4">
        <v>24</v>
      </c>
      <c r="B173" s="10">
        <v>3810</v>
      </c>
      <c r="C173" s="11" t="s">
        <v>289</v>
      </c>
      <c r="D173" s="24">
        <v>761697</v>
      </c>
      <c r="E173" s="24">
        <v>467181.31</v>
      </c>
      <c r="F173" s="24">
        <v>0</v>
      </c>
    </row>
    <row r="174" spans="1:6" s="5" customFormat="1" x14ac:dyDescent="0.2">
      <c r="A174" s="4">
        <v>24</v>
      </c>
      <c r="B174" s="10">
        <v>3820</v>
      </c>
      <c r="C174" s="11" t="s">
        <v>290</v>
      </c>
      <c r="D174" s="24">
        <v>6084017</v>
      </c>
      <c r="E174" s="24">
        <v>6474514.5999999996</v>
      </c>
      <c r="F174" s="24">
        <v>1416832.84</v>
      </c>
    </row>
    <row r="175" spans="1:6" s="5" customFormat="1" x14ac:dyDescent="0.2">
      <c r="A175" s="4">
        <v>24</v>
      </c>
      <c r="B175" s="10">
        <v>3830</v>
      </c>
      <c r="C175" s="11" t="s">
        <v>291</v>
      </c>
      <c r="D175" s="24">
        <v>2786346</v>
      </c>
      <c r="E175" s="24">
        <v>2721444.11</v>
      </c>
      <c r="F175" s="24">
        <v>252362</v>
      </c>
    </row>
    <row r="176" spans="1:6" s="5" customFormat="1" x14ac:dyDescent="0.2">
      <c r="A176" s="4">
        <v>24</v>
      </c>
      <c r="B176" s="10">
        <v>3840</v>
      </c>
      <c r="C176" s="11" t="s">
        <v>292</v>
      </c>
      <c r="D176" s="24">
        <v>554660</v>
      </c>
      <c r="E176" s="24">
        <v>182937</v>
      </c>
      <c r="F176" s="24">
        <v>0</v>
      </c>
    </row>
    <row r="177" spans="1:6" s="5" customFormat="1" x14ac:dyDescent="0.2">
      <c r="A177" s="4">
        <v>24</v>
      </c>
      <c r="B177" s="10">
        <v>3850</v>
      </c>
      <c r="C177" s="11" t="s">
        <v>293</v>
      </c>
      <c r="D177" s="24">
        <v>5886702</v>
      </c>
      <c r="E177" s="24">
        <v>7755500.5999999996</v>
      </c>
      <c r="F177" s="24">
        <v>822256.93</v>
      </c>
    </row>
    <row r="178" spans="1:6" x14ac:dyDescent="0.2">
      <c r="A178" s="6">
        <v>25</v>
      </c>
      <c r="B178" s="7">
        <v>3900</v>
      </c>
      <c r="C178" s="6" t="s">
        <v>95</v>
      </c>
      <c r="D178" s="22">
        <f>SUM(D179:D187)</f>
        <v>15673633</v>
      </c>
      <c r="E178" s="22">
        <f>SUM(E179:E187)</f>
        <v>33339947.879999999</v>
      </c>
      <c r="F178" s="22">
        <f>SUM(F179:F187)</f>
        <v>7980030.4500000002</v>
      </c>
    </row>
    <row r="179" spans="1:6" s="5" customFormat="1" x14ac:dyDescent="0.2">
      <c r="A179" s="4">
        <v>25</v>
      </c>
      <c r="B179" s="10">
        <v>3910</v>
      </c>
      <c r="C179" s="11" t="s">
        <v>294</v>
      </c>
      <c r="D179" s="25">
        <v>5000</v>
      </c>
      <c r="E179" s="25">
        <v>44972</v>
      </c>
      <c r="F179" s="25">
        <v>44964</v>
      </c>
    </row>
    <row r="180" spans="1:6" s="5" customFormat="1" x14ac:dyDescent="0.2">
      <c r="A180" s="4">
        <v>25</v>
      </c>
      <c r="B180" s="10">
        <v>3920</v>
      </c>
      <c r="C180" s="11" t="s">
        <v>295</v>
      </c>
      <c r="D180" s="25">
        <v>362941</v>
      </c>
      <c r="E180" s="25">
        <v>1514677.01</v>
      </c>
      <c r="F180" s="25">
        <v>1310732.0900000001</v>
      </c>
    </row>
    <row r="181" spans="1:6" s="5" customFormat="1" x14ac:dyDescent="0.2">
      <c r="A181" s="4">
        <v>25</v>
      </c>
      <c r="B181" s="10">
        <v>3930</v>
      </c>
      <c r="C181" s="11" t="s">
        <v>296</v>
      </c>
      <c r="D181" s="25">
        <v>0</v>
      </c>
      <c r="E181" s="25">
        <v>0</v>
      </c>
      <c r="F181" s="25">
        <v>0</v>
      </c>
    </row>
    <row r="182" spans="1:6" s="5" customFormat="1" x14ac:dyDescent="0.2">
      <c r="A182" s="4">
        <v>25</v>
      </c>
      <c r="B182" s="10">
        <v>3940</v>
      </c>
      <c r="C182" s="11" t="s">
        <v>297</v>
      </c>
      <c r="D182" s="25">
        <v>0</v>
      </c>
      <c r="E182" s="25">
        <v>0</v>
      </c>
      <c r="F182" s="25">
        <v>0</v>
      </c>
    </row>
    <row r="183" spans="1:6" s="5" customFormat="1" x14ac:dyDescent="0.2">
      <c r="A183" s="4">
        <v>25</v>
      </c>
      <c r="B183" s="10">
        <v>3950</v>
      </c>
      <c r="C183" s="11" t="s">
        <v>298</v>
      </c>
      <c r="D183" s="25">
        <v>0</v>
      </c>
      <c r="E183" s="25">
        <v>34560.35</v>
      </c>
      <c r="F183" s="25">
        <v>34560.35</v>
      </c>
    </row>
    <row r="184" spans="1:6" s="5" customFormat="1" x14ac:dyDescent="0.2">
      <c r="A184" s="4">
        <v>25</v>
      </c>
      <c r="B184" s="10">
        <v>3960</v>
      </c>
      <c r="C184" s="11" t="s">
        <v>299</v>
      </c>
      <c r="D184" s="25">
        <v>0</v>
      </c>
      <c r="E184" s="25">
        <v>0</v>
      </c>
      <c r="F184" s="25">
        <v>0</v>
      </c>
    </row>
    <row r="185" spans="1:6" s="5" customFormat="1" x14ac:dyDescent="0.2">
      <c r="A185" s="4">
        <v>25</v>
      </c>
      <c r="B185" s="10">
        <v>3970</v>
      </c>
      <c r="C185" s="11" t="s">
        <v>300</v>
      </c>
      <c r="D185" s="25">
        <v>0</v>
      </c>
      <c r="E185" s="25">
        <v>0</v>
      </c>
      <c r="F185" s="25">
        <v>0</v>
      </c>
    </row>
    <row r="186" spans="1:6" s="5" customFormat="1" x14ac:dyDescent="0.2">
      <c r="A186" s="4">
        <v>25</v>
      </c>
      <c r="B186" s="10">
        <v>3980</v>
      </c>
      <c r="C186" s="11" t="s">
        <v>301</v>
      </c>
      <c r="D186" s="25">
        <v>0</v>
      </c>
      <c r="E186" s="25">
        <v>5019612.09</v>
      </c>
      <c r="F186" s="25">
        <v>4085982.09</v>
      </c>
    </row>
    <row r="187" spans="1:6" s="5" customFormat="1" x14ac:dyDescent="0.2">
      <c r="A187" s="4">
        <v>25</v>
      </c>
      <c r="B187" s="10">
        <v>3990</v>
      </c>
      <c r="C187" s="11" t="s">
        <v>302</v>
      </c>
      <c r="D187" s="25">
        <v>15305692</v>
      </c>
      <c r="E187" s="25">
        <v>26726126.43</v>
      </c>
      <c r="F187" s="25">
        <v>2503791.92</v>
      </c>
    </row>
    <row r="188" spans="1:6" x14ac:dyDescent="0.2">
      <c r="A188" s="6">
        <v>26</v>
      </c>
      <c r="B188" s="7">
        <v>4100</v>
      </c>
      <c r="C188" s="6" t="s">
        <v>96</v>
      </c>
      <c r="D188" s="22">
        <f>SUM(D189:D197)</f>
        <v>0</v>
      </c>
      <c r="E188" s="22">
        <f>SUM(E189:E197)</f>
        <v>0</v>
      </c>
      <c r="F188" s="22">
        <f>SUM(F189:F197)</f>
        <v>0</v>
      </c>
    </row>
    <row r="189" spans="1:6" s="5" customFormat="1" x14ac:dyDescent="0.2">
      <c r="A189" s="4">
        <v>26</v>
      </c>
      <c r="B189" s="10">
        <v>4110</v>
      </c>
      <c r="C189" s="11" t="s">
        <v>303</v>
      </c>
      <c r="D189" s="24">
        <v>0</v>
      </c>
      <c r="E189" s="24">
        <v>0</v>
      </c>
      <c r="F189" s="24">
        <v>0</v>
      </c>
    </row>
    <row r="190" spans="1:6" s="5" customFormat="1" x14ac:dyDescent="0.2">
      <c r="A190" s="4">
        <v>26</v>
      </c>
      <c r="B190" s="10">
        <v>4120</v>
      </c>
      <c r="C190" s="11" t="s">
        <v>304</v>
      </c>
      <c r="D190" s="24">
        <v>0</v>
      </c>
      <c r="E190" s="24">
        <v>0</v>
      </c>
      <c r="F190" s="24">
        <v>0</v>
      </c>
    </row>
    <row r="191" spans="1:6" s="5" customFormat="1" x14ac:dyDescent="0.2">
      <c r="A191" s="4">
        <v>26</v>
      </c>
      <c r="B191" s="10">
        <v>4130</v>
      </c>
      <c r="C191" s="11" t="s">
        <v>305</v>
      </c>
      <c r="D191" s="24">
        <v>0</v>
      </c>
      <c r="E191" s="24">
        <v>0</v>
      </c>
      <c r="F191" s="24">
        <v>0</v>
      </c>
    </row>
    <row r="192" spans="1:6" s="5" customFormat="1" x14ac:dyDescent="0.2">
      <c r="A192" s="4">
        <v>26</v>
      </c>
      <c r="B192" s="10">
        <v>4140</v>
      </c>
      <c r="C192" s="11" t="s">
        <v>306</v>
      </c>
      <c r="D192" s="24">
        <v>0</v>
      </c>
      <c r="E192" s="24">
        <v>0</v>
      </c>
      <c r="F192" s="24">
        <v>0</v>
      </c>
    </row>
    <row r="193" spans="1:6" s="5" customFormat="1" x14ac:dyDescent="0.2">
      <c r="A193" s="4">
        <v>26</v>
      </c>
      <c r="B193" s="10">
        <v>4150</v>
      </c>
      <c r="C193" s="11" t="s">
        <v>307</v>
      </c>
      <c r="D193" s="24">
        <v>0</v>
      </c>
      <c r="E193" s="24">
        <v>0</v>
      </c>
      <c r="F193" s="24">
        <v>0</v>
      </c>
    </row>
    <row r="194" spans="1:6" s="5" customFormat="1" x14ac:dyDescent="0.2">
      <c r="A194" s="4">
        <v>26</v>
      </c>
      <c r="B194" s="10">
        <v>4160</v>
      </c>
      <c r="C194" s="11" t="s">
        <v>308</v>
      </c>
      <c r="D194" s="24">
        <v>0</v>
      </c>
      <c r="E194" s="24">
        <v>0</v>
      </c>
      <c r="F194" s="24">
        <v>0</v>
      </c>
    </row>
    <row r="195" spans="1:6" s="5" customFormat="1" x14ac:dyDescent="0.2">
      <c r="A195" s="4">
        <v>26</v>
      </c>
      <c r="B195" s="10">
        <v>4170</v>
      </c>
      <c r="C195" s="11" t="s">
        <v>309</v>
      </c>
      <c r="D195" s="24">
        <v>0</v>
      </c>
      <c r="E195" s="24">
        <v>0</v>
      </c>
      <c r="F195" s="24">
        <v>0</v>
      </c>
    </row>
    <row r="196" spans="1:6" s="5" customFormat="1" x14ac:dyDescent="0.2">
      <c r="A196" s="4">
        <v>26</v>
      </c>
      <c r="B196" s="10">
        <v>4180</v>
      </c>
      <c r="C196" s="11" t="s">
        <v>310</v>
      </c>
      <c r="D196" s="24">
        <v>0</v>
      </c>
      <c r="E196" s="24">
        <v>0</v>
      </c>
      <c r="F196" s="24">
        <v>0</v>
      </c>
    </row>
    <row r="197" spans="1:6" s="5" customFormat="1" x14ac:dyDescent="0.2">
      <c r="A197" s="4">
        <v>26</v>
      </c>
      <c r="B197" s="10">
        <v>4190</v>
      </c>
      <c r="C197" s="11" t="s">
        <v>311</v>
      </c>
      <c r="D197" s="24">
        <v>0</v>
      </c>
      <c r="E197" s="24">
        <v>0</v>
      </c>
      <c r="F197" s="24">
        <v>0</v>
      </c>
    </row>
    <row r="198" spans="1:6" x14ac:dyDescent="0.2">
      <c r="A198" s="6">
        <v>27</v>
      </c>
      <c r="B198" s="7">
        <v>4200</v>
      </c>
      <c r="C198" s="6" t="s">
        <v>97</v>
      </c>
      <c r="D198" s="22">
        <f>SUM(D199:D203)</f>
        <v>0</v>
      </c>
      <c r="E198" s="22">
        <f>SUM(E199:E203)</f>
        <v>0</v>
      </c>
      <c r="F198" s="22">
        <f>SUM(F199:F203)</f>
        <v>0</v>
      </c>
    </row>
    <row r="199" spans="1:6" s="5" customFormat="1" x14ac:dyDescent="0.2">
      <c r="A199" s="4">
        <v>27</v>
      </c>
      <c r="B199" s="10">
        <v>4210</v>
      </c>
      <c r="C199" s="11" t="s">
        <v>312</v>
      </c>
      <c r="D199" s="24">
        <v>0</v>
      </c>
      <c r="E199" s="24">
        <v>0</v>
      </c>
      <c r="F199" s="24">
        <v>0</v>
      </c>
    </row>
    <row r="200" spans="1:6" s="5" customFormat="1" x14ac:dyDescent="0.2">
      <c r="A200" s="4">
        <v>27</v>
      </c>
      <c r="B200" s="10">
        <v>4220</v>
      </c>
      <c r="C200" s="11" t="s">
        <v>313</v>
      </c>
      <c r="D200" s="24">
        <v>0</v>
      </c>
      <c r="E200" s="24">
        <v>0</v>
      </c>
      <c r="F200" s="24">
        <v>0</v>
      </c>
    </row>
    <row r="201" spans="1:6" s="5" customFormat="1" x14ac:dyDescent="0.2">
      <c r="A201" s="4">
        <v>27</v>
      </c>
      <c r="B201" s="10">
        <v>4230</v>
      </c>
      <c r="C201" s="11" t="s">
        <v>314</v>
      </c>
      <c r="D201" s="24">
        <v>0</v>
      </c>
      <c r="E201" s="24">
        <v>0</v>
      </c>
      <c r="F201" s="24">
        <v>0</v>
      </c>
    </row>
    <row r="202" spans="1:6" s="5" customFormat="1" x14ac:dyDescent="0.2">
      <c r="A202" s="4">
        <v>27</v>
      </c>
      <c r="B202" s="10">
        <v>4240</v>
      </c>
      <c r="C202" s="11" t="s">
        <v>315</v>
      </c>
      <c r="D202" s="24">
        <v>0</v>
      </c>
      <c r="E202" s="24">
        <v>0</v>
      </c>
      <c r="F202" s="24">
        <v>0</v>
      </c>
    </row>
    <row r="203" spans="1:6" s="5" customFormat="1" x14ac:dyDescent="0.2">
      <c r="A203" s="4">
        <v>27</v>
      </c>
      <c r="B203" s="10">
        <v>4250</v>
      </c>
      <c r="C203" s="11" t="s">
        <v>316</v>
      </c>
      <c r="D203" s="24">
        <v>0</v>
      </c>
      <c r="E203" s="24">
        <v>0</v>
      </c>
      <c r="F203" s="24">
        <v>0</v>
      </c>
    </row>
    <row r="204" spans="1:6" x14ac:dyDescent="0.2">
      <c r="A204" s="6">
        <v>28</v>
      </c>
      <c r="B204" s="7">
        <v>4300</v>
      </c>
      <c r="C204" s="6" t="s">
        <v>98</v>
      </c>
      <c r="D204" s="22">
        <f>SUM(D205:D213)</f>
        <v>0</v>
      </c>
      <c r="E204" s="22">
        <f>SUM(E205:E213)</f>
        <v>0</v>
      </c>
      <c r="F204" s="22">
        <f>SUM(F205:F213)</f>
        <v>0</v>
      </c>
    </row>
    <row r="205" spans="1:6" s="5" customFormat="1" x14ac:dyDescent="0.2">
      <c r="A205" s="4">
        <v>28</v>
      </c>
      <c r="B205" s="10">
        <v>4310</v>
      </c>
      <c r="C205" s="11" t="s">
        <v>317</v>
      </c>
      <c r="D205" s="24">
        <v>0</v>
      </c>
      <c r="E205" s="24">
        <v>0</v>
      </c>
      <c r="F205" s="24">
        <v>0</v>
      </c>
    </row>
    <row r="206" spans="1:6" s="5" customFormat="1" x14ac:dyDescent="0.2">
      <c r="A206" s="4">
        <v>28</v>
      </c>
      <c r="B206" s="10">
        <v>4320</v>
      </c>
      <c r="C206" s="11" t="s">
        <v>318</v>
      </c>
      <c r="D206" s="24">
        <v>0</v>
      </c>
      <c r="E206" s="24">
        <v>0</v>
      </c>
      <c r="F206" s="24">
        <v>0</v>
      </c>
    </row>
    <row r="207" spans="1:6" s="5" customFormat="1" x14ac:dyDescent="0.2">
      <c r="A207" s="4">
        <v>28</v>
      </c>
      <c r="B207" s="10">
        <v>4330</v>
      </c>
      <c r="C207" s="11" t="s">
        <v>319</v>
      </c>
      <c r="D207" s="24">
        <v>0</v>
      </c>
      <c r="E207" s="24">
        <v>0</v>
      </c>
      <c r="F207" s="24">
        <v>0</v>
      </c>
    </row>
    <row r="208" spans="1:6" s="5" customFormat="1" x14ac:dyDescent="0.2">
      <c r="A208" s="4">
        <v>28</v>
      </c>
      <c r="B208" s="10">
        <v>4340</v>
      </c>
      <c r="C208" s="11" t="s">
        <v>320</v>
      </c>
      <c r="D208" s="24">
        <v>0</v>
      </c>
      <c r="E208" s="24">
        <v>0</v>
      </c>
      <c r="F208" s="24">
        <v>0</v>
      </c>
    </row>
    <row r="209" spans="1:6" s="5" customFormat="1" x14ac:dyDescent="0.2">
      <c r="A209" s="4">
        <v>28</v>
      </c>
      <c r="B209" s="10">
        <v>4350</v>
      </c>
      <c r="C209" s="11" t="s">
        <v>321</v>
      </c>
      <c r="D209" s="24">
        <v>0</v>
      </c>
      <c r="E209" s="24">
        <v>0</v>
      </c>
      <c r="F209" s="24">
        <v>0</v>
      </c>
    </row>
    <row r="210" spans="1:6" s="5" customFormat="1" x14ac:dyDescent="0.2">
      <c r="A210" s="4">
        <v>28</v>
      </c>
      <c r="B210" s="10">
        <v>4360</v>
      </c>
      <c r="C210" s="11" t="s">
        <v>322</v>
      </c>
      <c r="D210" s="24">
        <v>0</v>
      </c>
      <c r="E210" s="24">
        <v>0</v>
      </c>
      <c r="F210" s="24">
        <v>0</v>
      </c>
    </row>
    <row r="211" spans="1:6" s="5" customFormat="1" x14ac:dyDescent="0.2">
      <c r="A211" s="4">
        <v>28</v>
      </c>
      <c r="B211" s="10">
        <v>4370</v>
      </c>
      <c r="C211" s="11" t="s">
        <v>323</v>
      </c>
      <c r="D211" s="24">
        <v>0</v>
      </c>
      <c r="E211" s="24">
        <v>0</v>
      </c>
      <c r="F211" s="24">
        <v>0</v>
      </c>
    </row>
    <row r="212" spans="1:6" s="5" customFormat="1" x14ac:dyDescent="0.2">
      <c r="A212" s="4">
        <v>28</v>
      </c>
      <c r="B212" s="10">
        <v>4380</v>
      </c>
      <c r="C212" s="11" t="s">
        <v>324</v>
      </c>
      <c r="D212" s="24">
        <v>0</v>
      </c>
      <c r="E212" s="24">
        <v>0</v>
      </c>
      <c r="F212" s="24">
        <v>0</v>
      </c>
    </row>
    <row r="213" spans="1:6" s="5" customFormat="1" x14ac:dyDescent="0.2">
      <c r="A213" s="4">
        <v>28</v>
      </c>
      <c r="B213" s="10">
        <v>4390</v>
      </c>
      <c r="C213" s="11" t="s">
        <v>325</v>
      </c>
      <c r="D213" s="24">
        <v>0</v>
      </c>
      <c r="E213" s="24">
        <v>0</v>
      </c>
      <c r="F213" s="24">
        <v>0</v>
      </c>
    </row>
    <row r="214" spans="1:6" x14ac:dyDescent="0.2">
      <c r="A214" s="6">
        <v>29</v>
      </c>
      <c r="B214" s="7">
        <v>4400</v>
      </c>
      <c r="C214" s="6" t="s">
        <v>99</v>
      </c>
      <c r="D214" s="22">
        <f>SUM(D215:D222)</f>
        <v>0</v>
      </c>
      <c r="E214" s="22">
        <f>SUM(E215:E222)</f>
        <v>40719226.43</v>
      </c>
      <c r="F214" s="22">
        <f>SUM(F215:F222)</f>
        <v>37959572.920000002</v>
      </c>
    </row>
    <row r="215" spans="1:6" s="5" customFormat="1" x14ac:dyDescent="0.2">
      <c r="A215" s="4">
        <v>29</v>
      </c>
      <c r="B215" s="10">
        <v>4410</v>
      </c>
      <c r="C215" s="11" t="s">
        <v>326</v>
      </c>
      <c r="D215" s="24">
        <v>0</v>
      </c>
      <c r="E215" s="24">
        <v>5223861.04</v>
      </c>
      <c r="F215" s="24">
        <v>4462404.1500000004</v>
      </c>
    </row>
    <row r="216" spans="1:6" s="5" customFormat="1" x14ac:dyDescent="0.2">
      <c r="A216" s="4">
        <v>29</v>
      </c>
      <c r="B216" s="10">
        <v>4420</v>
      </c>
      <c r="C216" s="11" t="s">
        <v>327</v>
      </c>
      <c r="D216" s="24">
        <v>0</v>
      </c>
      <c r="E216" s="24">
        <v>912235.41</v>
      </c>
      <c r="F216" s="24">
        <v>1577563.19</v>
      </c>
    </row>
    <row r="217" spans="1:6" s="5" customFormat="1" x14ac:dyDescent="0.2">
      <c r="A217" s="4">
        <v>29</v>
      </c>
      <c r="B217" s="10">
        <v>4430</v>
      </c>
      <c r="C217" s="11" t="s">
        <v>328</v>
      </c>
      <c r="D217" s="24">
        <v>0</v>
      </c>
      <c r="E217" s="24">
        <v>0</v>
      </c>
      <c r="F217" s="24">
        <v>0</v>
      </c>
    </row>
    <row r="218" spans="1:6" s="5" customFormat="1" x14ac:dyDescent="0.2">
      <c r="A218" s="4">
        <v>29</v>
      </c>
      <c r="B218" s="10">
        <v>4440</v>
      </c>
      <c r="C218" s="11" t="s">
        <v>329</v>
      </c>
      <c r="D218" s="24">
        <v>0</v>
      </c>
      <c r="E218" s="24">
        <v>3502017.6</v>
      </c>
      <c r="F218" s="24">
        <v>1269850.6599999999</v>
      </c>
    </row>
    <row r="219" spans="1:6" s="5" customFormat="1" x14ac:dyDescent="0.2">
      <c r="A219" s="4">
        <v>29</v>
      </c>
      <c r="B219" s="10">
        <v>4450</v>
      </c>
      <c r="C219" s="11" t="s">
        <v>330</v>
      </c>
      <c r="D219" s="24">
        <v>0</v>
      </c>
      <c r="E219" s="24">
        <v>31081112.379999999</v>
      </c>
      <c r="F219" s="24">
        <v>30649754.920000002</v>
      </c>
    </row>
    <row r="220" spans="1:6" s="5" customFormat="1" x14ac:dyDescent="0.2">
      <c r="A220" s="4">
        <v>29</v>
      </c>
      <c r="B220" s="10">
        <v>4460</v>
      </c>
      <c r="C220" s="11" t="s">
        <v>331</v>
      </c>
      <c r="D220" s="24">
        <v>0</v>
      </c>
      <c r="E220" s="24">
        <v>0</v>
      </c>
      <c r="F220" s="24">
        <v>0</v>
      </c>
    </row>
    <row r="221" spans="1:6" s="5" customFormat="1" x14ac:dyDescent="0.2">
      <c r="A221" s="4">
        <v>29</v>
      </c>
      <c r="B221" s="10">
        <v>4470</v>
      </c>
      <c r="C221" s="11" t="s">
        <v>332</v>
      </c>
      <c r="D221" s="24">
        <v>0</v>
      </c>
      <c r="E221" s="24">
        <v>0</v>
      </c>
      <c r="F221" s="24">
        <v>0</v>
      </c>
    </row>
    <row r="222" spans="1:6" s="5" customFormat="1" x14ac:dyDescent="0.2">
      <c r="A222" s="4">
        <v>29</v>
      </c>
      <c r="B222" s="10">
        <v>4480</v>
      </c>
      <c r="C222" s="11" t="s">
        <v>333</v>
      </c>
      <c r="D222" s="24">
        <v>0</v>
      </c>
      <c r="E222" s="24">
        <v>0</v>
      </c>
      <c r="F222" s="24">
        <v>0</v>
      </c>
    </row>
    <row r="223" spans="1:6" x14ac:dyDescent="0.2">
      <c r="A223" s="6">
        <v>30</v>
      </c>
      <c r="B223" s="7">
        <v>4500</v>
      </c>
      <c r="C223" s="6" t="s">
        <v>100</v>
      </c>
      <c r="D223" s="22">
        <f>SUM(D224:D226)</f>
        <v>0</v>
      </c>
      <c r="E223" s="22">
        <f>SUM(E224:E226)</f>
        <v>42940</v>
      </c>
      <c r="F223" s="22">
        <f>SUM(F224:F226)</f>
        <v>31358.95</v>
      </c>
    </row>
    <row r="224" spans="1:6" s="5" customFormat="1" x14ac:dyDescent="0.2">
      <c r="A224" s="4">
        <v>30</v>
      </c>
      <c r="B224" s="10">
        <v>4510</v>
      </c>
      <c r="C224" s="11" t="s">
        <v>334</v>
      </c>
      <c r="D224" s="24">
        <v>0</v>
      </c>
      <c r="E224" s="24">
        <v>0</v>
      </c>
      <c r="F224" s="24">
        <v>0</v>
      </c>
    </row>
    <row r="225" spans="1:6" s="5" customFormat="1" x14ac:dyDescent="0.2">
      <c r="A225" s="4">
        <v>30</v>
      </c>
      <c r="B225" s="10">
        <v>4520</v>
      </c>
      <c r="C225" s="11" t="s">
        <v>335</v>
      </c>
      <c r="D225" s="24">
        <v>0</v>
      </c>
      <c r="E225" s="24">
        <v>42940</v>
      </c>
      <c r="F225" s="24">
        <v>31358.95</v>
      </c>
    </row>
    <row r="226" spans="1:6" s="5" customFormat="1" x14ac:dyDescent="0.2">
      <c r="A226" s="4">
        <v>30</v>
      </c>
      <c r="B226" s="10">
        <v>4590</v>
      </c>
      <c r="C226" s="11" t="s">
        <v>336</v>
      </c>
      <c r="D226" s="24">
        <v>0</v>
      </c>
      <c r="E226" s="24">
        <v>0</v>
      </c>
      <c r="F226" s="24">
        <v>0</v>
      </c>
    </row>
    <row r="227" spans="1:6" x14ac:dyDescent="0.2">
      <c r="A227" s="6">
        <v>31</v>
      </c>
      <c r="B227" s="7">
        <v>4600</v>
      </c>
      <c r="C227" s="6" t="s">
        <v>101</v>
      </c>
      <c r="D227" s="22">
        <f>SUM(D228:D234)</f>
        <v>0</v>
      </c>
      <c r="E227" s="22">
        <f>SUM(E228:E234)</f>
        <v>0</v>
      </c>
      <c r="F227" s="22">
        <f>SUM(F228:F234)</f>
        <v>0</v>
      </c>
    </row>
    <row r="228" spans="1:6" s="5" customFormat="1" x14ac:dyDescent="0.2">
      <c r="A228" s="4">
        <v>31</v>
      </c>
      <c r="B228" s="10">
        <v>4610</v>
      </c>
      <c r="C228" s="11" t="s">
        <v>337</v>
      </c>
      <c r="D228" s="24">
        <v>0</v>
      </c>
      <c r="E228" s="24">
        <v>0</v>
      </c>
      <c r="F228" s="24">
        <v>0</v>
      </c>
    </row>
    <row r="229" spans="1:6" s="5" customFormat="1" x14ac:dyDescent="0.2">
      <c r="A229" s="4">
        <v>31</v>
      </c>
      <c r="B229" s="10">
        <v>4620</v>
      </c>
      <c r="C229" s="11" t="s">
        <v>338</v>
      </c>
      <c r="D229" s="24">
        <v>0</v>
      </c>
      <c r="E229" s="24">
        <v>0</v>
      </c>
      <c r="F229" s="24">
        <v>0</v>
      </c>
    </row>
    <row r="230" spans="1:6" s="5" customFormat="1" x14ac:dyDescent="0.2">
      <c r="A230" s="4">
        <v>31</v>
      </c>
      <c r="B230" s="10">
        <v>4630</v>
      </c>
      <c r="C230" s="11" t="s">
        <v>339</v>
      </c>
      <c r="D230" s="24">
        <v>0</v>
      </c>
      <c r="E230" s="24">
        <v>0</v>
      </c>
      <c r="F230" s="24">
        <v>0</v>
      </c>
    </row>
    <row r="231" spans="1:6" s="5" customFormat="1" x14ac:dyDescent="0.2">
      <c r="A231" s="4">
        <v>31</v>
      </c>
      <c r="B231" s="10">
        <v>4640</v>
      </c>
      <c r="C231" s="11" t="s">
        <v>340</v>
      </c>
      <c r="D231" s="24">
        <v>0</v>
      </c>
      <c r="E231" s="24">
        <v>0</v>
      </c>
      <c r="F231" s="24">
        <v>0</v>
      </c>
    </row>
    <row r="232" spans="1:6" s="5" customFormat="1" x14ac:dyDescent="0.2">
      <c r="A232" s="4">
        <v>31</v>
      </c>
      <c r="B232" s="10">
        <v>4650</v>
      </c>
      <c r="C232" s="11" t="s">
        <v>341</v>
      </c>
      <c r="D232" s="24">
        <v>0</v>
      </c>
      <c r="E232" s="24">
        <v>0</v>
      </c>
      <c r="F232" s="24">
        <v>0</v>
      </c>
    </row>
    <row r="233" spans="1:6" s="5" customFormat="1" x14ac:dyDescent="0.2">
      <c r="A233" s="4">
        <v>31</v>
      </c>
      <c r="B233" s="10">
        <v>4660</v>
      </c>
      <c r="C233" s="11" t="s">
        <v>342</v>
      </c>
      <c r="D233" s="24">
        <v>0</v>
      </c>
      <c r="E233" s="24">
        <v>0</v>
      </c>
      <c r="F233" s="24">
        <v>0</v>
      </c>
    </row>
    <row r="234" spans="1:6" s="5" customFormat="1" x14ac:dyDescent="0.2">
      <c r="A234" s="4">
        <v>31</v>
      </c>
      <c r="B234" s="10">
        <v>4690</v>
      </c>
      <c r="C234" s="11" t="s">
        <v>343</v>
      </c>
      <c r="D234" s="24">
        <v>0</v>
      </c>
      <c r="E234" s="24">
        <v>0</v>
      </c>
      <c r="F234" s="24">
        <v>0</v>
      </c>
    </row>
    <row r="235" spans="1:6" x14ac:dyDescent="0.2">
      <c r="A235" s="6">
        <v>32</v>
      </c>
      <c r="B235" s="7">
        <v>4700</v>
      </c>
      <c r="C235" s="6" t="s">
        <v>102</v>
      </c>
      <c r="D235" s="22">
        <f>SUM(D236)</f>
        <v>0</v>
      </c>
      <c r="E235" s="22">
        <f>SUM(E236)</f>
        <v>0</v>
      </c>
      <c r="F235" s="22">
        <f>SUM(F236)</f>
        <v>0</v>
      </c>
    </row>
    <row r="236" spans="1:6" s="5" customFormat="1" x14ac:dyDescent="0.2">
      <c r="A236" s="4">
        <v>32</v>
      </c>
      <c r="B236" s="10">
        <v>4710</v>
      </c>
      <c r="C236" s="11" t="s">
        <v>344</v>
      </c>
      <c r="D236" s="24">
        <v>0</v>
      </c>
      <c r="E236" s="24">
        <v>0</v>
      </c>
      <c r="F236" s="24">
        <v>0</v>
      </c>
    </row>
    <row r="237" spans="1:6" x14ac:dyDescent="0.2">
      <c r="A237" s="6">
        <v>33</v>
      </c>
      <c r="B237" s="7">
        <v>4800</v>
      </c>
      <c r="C237" s="6" t="s">
        <v>103</v>
      </c>
      <c r="D237" s="22">
        <f>SUM(D238:D242)</f>
        <v>0</v>
      </c>
      <c r="E237" s="22">
        <f>SUM(E238:E242)</f>
        <v>0</v>
      </c>
      <c r="F237" s="22">
        <f>SUM(F238:F242)</f>
        <v>0</v>
      </c>
    </row>
    <row r="238" spans="1:6" s="5" customFormat="1" x14ac:dyDescent="0.2">
      <c r="A238" s="4">
        <v>33</v>
      </c>
      <c r="B238" s="10">
        <v>4810</v>
      </c>
      <c r="C238" s="11" t="s">
        <v>345</v>
      </c>
      <c r="D238" s="24">
        <v>0</v>
      </c>
      <c r="E238" s="24">
        <v>0</v>
      </c>
      <c r="F238" s="24">
        <v>0</v>
      </c>
    </row>
    <row r="239" spans="1:6" s="5" customFormat="1" x14ac:dyDescent="0.2">
      <c r="A239" s="4">
        <v>33</v>
      </c>
      <c r="B239" s="10">
        <v>4820</v>
      </c>
      <c r="C239" s="11" t="s">
        <v>346</v>
      </c>
      <c r="D239" s="24">
        <v>0</v>
      </c>
      <c r="E239" s="24">
        <v>0</v>
      </c>
      <c r="F239" s="24">
        <v>0</v>
      </c>
    </row>
    <row r="240" spans="1:6" s="5" customFormat="1" x14ac:dyDescent="0.2">
      <c r="A240" s="4">
        <v>33</v>
      </c>
      <c r="B240" s="10">
        <v>4830</v>
      </c>
      <c r="C240" s="11" t="s">
        <v>347</v>
      </c>
      <c r="D240" s="24">
        <v>0</v>
      </c>
      <c r="E240" s="24">
        <v>0</v>
      </c>
      <c r="F240" s="24">
        <v>0</v>
      </c>
    </row>
    <row r="241" spans="1:6" s="5" customFormat="1" x14ac:dyDescent="0.2">
      <c r="A241" s="4">
        <v>33</v>
      </c>
      <c r="B241" s="10">
        <v>4840</v>
      </c>
      <c r="C241" s="11" t="s">
        <v>348</v>
      </c>
      <c r="D241" s="24">
        <v>0</v>
      </c>
      <c r="E241" s="24">
        <v>0</v>
      </c>
      <c r="F241" s="24">
        <v>0</v>
      </c>
    </row>
    <row r="242" spans="1:6" s="5" customFormat="1" x14ac:dyDescent="0.2">
      <c r="A242" s="4">
        <v>33</v>
      </c>
      <c r="B242" s="10">
        <v>4850</v>
      </c>
      <c r="C242" s="11" t="s">
        <v>349</v>
      </c>
      <c r="D242" s="24">
        <v>0</v>
      </c>
      <c r="E242" s="24">
        <v>0</v>
      </c>
      <c r="F242" s="24">
        <v>0</v>
      </c>
    </row>
    <row r="243" spans="1:6" x14ac:dyDescent="0.2">
      <c r="A243" s="6">
        <v>34</v>
      </c>
      <c r="B243" s="7">
        <v>4900</v>
      </c>
      <c r="C243" s="6" t="s">
        <v>104</v>
      </c>
      <c r="D243" s="22">
        <f>SUM(D244:D246)</f>
        <v>0</v>
      </c>
      <c r="E243" s="22">
        <f>SUM(E244:E246)</f>
        <v>0</v>
      </c>
      <c r="F243" s="22">
        <f>SUM(F244:F246)</f>
        <v>0</v>
      </c>
    </row>
    <row r="244" spans="1:6" s="5" customFormat="1" x14ac:dyDescent="0.2">
      <c r="A244" s="4">
        <v>34</v>
      </c>
      <c r="B244" s="10">
        <v>4910</v>
      </c>
      <c r="C244" s="11" t="s">
        <v>350</v>
      </c>
      <c r="D244" s="24">
        <v>0</v>
      </c>
      <c r="E244" s="24">
        <v>0</v>
      </c>
      <c r="F244" s="24">
        <v>0</v>
      </c>
    </row>
    <row r="245" spans="1:6" s="5" customFormat="1" x14ac:dyDescent="0.2">
      <c r="A245" s="4">
        <v>34</v>
      </c>
      <c r="B245" s="10">
        <v>4920</v>
      </c>
      <c r="C245" s="11" t="s">
        <v>351</v>
      </c>
      <c r="D245" s="24">
        <v>0</v>
      </c>
      <c r="E245" s="24">
        <v>0</v>
      </c>
      <c r="F245" s="24">
        <v>0</v>
      </c>
    </row>
    <row r="246" spans="1:6" s="5" customFormat="1" x14ac:dyDescent="0.2">
      <c r="A246" s="4">
        <v>34</v>
      </c>
      <c r="B246" s="10">
        <v>4930</v>
      </c>
      <c r="C246" s="11" t="s">
        <v>352</v>
      </c>
      <c r="D246" s="24">
        <v>0</v>
      </c>
      <c r="E246" s="24">
        <v>0</v>
      </c>
      <c r="F246" s="24">
        <v>0</v>
      </c>
    </row>
    <row r="247" spans="1:6" x14ac:dyDescent="0.2">
      <c r="A247" s="6">
        <v>35</v>
      </c>
      <c r="B247" s="7">
        <v>5100</v>
      </c>
      <c r="C247" s="6" t="s">
        <v>105</v>
      </c>
      <c r="D247" s="22">
        <f>SUM(D248:D253)</f>
        <v>2184000</v>
      </c>
      <c r="E247" s="22">
        <f>SUM(E248:E253)</f>
        <v>10731980.35</v>
      </c>
      <c r="F247" s="22">
        <f>SUM(F248:F253)</f>
        <v>5567060.1600000001</v>
      </c>
    </row>
    <row r="248" spans="1:6" s="5" customFormat="1" x14ac:dyDescent="0.2">
      <c r="A248" s="4">
        <v>35</v>
      </c>
      <c r="B248" s="10">
        <v>5110</v>
      </c>
      <c r="C248" s="11" t="s">
        <v>353</v>
      </c>
      <c r="D248" s="24">
        <v>0</v>
      </c>
      <c r="E248" s="24">
        <v>2707562.08</v>
      </c>
      <c r="F248" s="24">
        <v>1320768.45</v>
      </c>
    </row>
    <row r="249" spans="1:6" s="5" customFormat="1" x14ac:dyDescent="0.2">
      <c r="A249" s="4">
        <v>35</v>
      </c>
      <c r="B249" s="10">
        <v>5120</v>
      </c>
      <c r="C249" s="11" t="s">
        <v>354</v>
      </c>
      <c r="D249" s="24">
        <v>0</v>
      </c>
      <c r="E249" s="24">
        <v>0</v>
      </c>
      <c r="F249" s="24">
        <v>0</v>
      </c>
    </row>
    <row r="250" spans="1:6" s="5" customFormat="1" x14ac:dyDescent="0.2">
      <c r="A250" s="4">
        <v>35</v>
      </c>
      <c r="B250" s="10">
        <v>5130</v>
      </c>
      <c r="C250" s="11" t="s">
        <v>355</v>
      </c>
      <c r="D250" s="24">
        <v>0</v>
      </c>
      <c r="E250" s="24">
        <v>0</v>
      </c>
      <c r="F250" s="24">
        <v>0</v>
      </c>
    </row>
    <row r="251" spans="1:6" s="5" customFormat="1" x14ac:dyDescent="0.2">
      <c r="A251" s="4">
        <v>35</v>
      </c>
      <c r="B251" s="10">
        <v>5140</v>
      </c>
      <c r="C251" s="11" t="s">
        <v>356</v>
      </c>
      <c r="D251" s="24">
        <v>0</v>
      </c>
      <c r="E251" s="24">
        <v>0</v>
      </c>
      <c r="F251" s="24">
        <v>0</v>
      </c>
    </row>
    <row r="252" spans="1:6" s="5" customFormat="1" x14ac:dyDescent="0.2">
      <c r="A252" s="4">
        <v>35</v>
      </c>
      <c r="B252" s="10">
        <v>5150</v>
      </c>
      <c r="C252" s="11" t="s">
        <v>357</v>
      </c>
      <c r="D252" s="24">
        <v>2184000</v>
      </c>
      <c r="E252" s="24">
        <v>7960676.8399999999</v>
      </c>
      <c r="F252" s="24">
        <v>4215999.7</v>
      </c>
    </row>
    <row r="253" spans="1:6" s="5" customFormat="1" x14ac:dyDescent="0.2">
      <c r="A253" s="4">
        <v>35</v>
      </c>
      <c r="B253" s="10">
        <v>5190</v>
      </c>
      <c r="C253" s="11" t="s">
        <v>358</v>
      </c>
      <c r="D253" s="24">
        <v>0</v>
      </c>
      <c r="E253" s="24">
        <v>63741.43</v>
      </c>
      <c r="F253" s="24">
        <v>30292.01</v>
      </c>
    </row>
    <row r="254" spans="1:6" x14ac:dyDescent="0.2">
      <c r="A254" s="6">
        <v>36</v>
      </c>
      <c r="B254" s="7">
        <v>5200</v>
      </c>
      <c r="C254" s="6" t="s">
        <v>106</v>
      </c>
      <c r="D254" s="22">
        <f>SUM(D255:D258)</f>
        <v>0</v>
      </c>
      <c r="E254" s="22">
        <f>SUM(E255:E258)</f>
        <v>8314577.0500000007</v>
      </c>
      <c r="F254" s="22">
        <f>SUM(F255:F258)</f>
        <v>1555811.33</v>
      </c>
    </row>
    <row r="255" spans="1:6" s="5" customFormat="1" x14ac:dyDescent="0.2">
      <c r="A255" s="4">
        <v>36</v>
      </c>
      <c r="B255" s="10">
        <v>5210</v>
      </c>
      <c r="C255" s="11" t="s">
        <v>359</v>
      </c>
      <c r="D255" s="24">
        <v>0</v>
      </c>
      <c r="E255" s="24">
        <v>7463224.1500000004</v>
      </c>
      <c r="F255" s="24">
        <v>1390208.86</v>
      </c>
    </row>
    <row r="256" spans="1:6" s="5" customFormat="1" x14ac:dyDescent="0.2">
      <c r="A256" s="4">
        <v>36</v>
      </c>
      <c r="B256" s="10">
        <v>5220</v>
      </c>
      <c r="C256" s="11" t="s">
        <v>360</v>
      </c>
      <c r="D256" s="24">
        <v>0</v>
      </c>
      <c r="E256" s="24">
        <v>0</v>
      </c>
      <c r="F256" s="24">
        <v>0</v>
      </c>
    </row>
    <row r="257" spans="1:6" s="5" customFormat="1" x14ac:dyDescent="0.2">
      <c r="A257" s="4">
        <v>36</v>
      </c>
      <c r="B257" s="10">
        <v>5230</v>
      </c>
      <c r="C257" s="11" t="s">
        <v>361</v>
      </c>
      <c r="D257" s="24">
        <v>0</v>
      </c>
      <c r="E257" s="24">
        <v>13875.84</v>
      </c>
      <c r="F257" s="24">
        <v>0</v>
      </c>
    </row>
    <row r="258" spans="1:6" s="5" customFormat="1" x14ac:dyDescent="0.2">
      <c r="A258" s="4">
        <v>36</v>
      </c>
      <c r="B258" s="10">
        <v>5290</v>
      </c>
      <c r="C258" s="11" t="s">
        <v>362</v>
      </c>
      <c r="D258" s="24">
        <v>0</v>
      </c>
      <c r="E258" s="24">
        <v>837477.06</v>
      </c>
      <c r="F258" s="24">
        <v>165602.47</v>
      </c>
    </row>
    <row r="259" spans="1:6" x14ac:dyDescent="0.2">
      <c r="A259" s="6">
        <v>37</v>
      </c>
      <c r="B259" s="7">
        <v>5300</v>
      </c>
      <c r="C259" s="6" t="s">
        <v>107</v>
      </c>
      <c r="D259" s="22">
        <f>SUM(D260:D261)</f>
        <v>0</v>
      </c>
      <c r="E259" s="22">
        <f>SUM(E260:E261)</f>
        <v>7041695.3500000006</v>
      </c>
      <c r="F259" s="22">
        <f>SUM(F260:F261)</f>
        <v>5006797.9000000004</v>
      </c>
    </row>
    <row r="260" spans="1:6" s="5" customFormat="1" x14ac:dyDescent="0.2">
      <c r="A260" s="4">
        <v>37</v>
      </c>
      <c r="B260" s="10">
        <v>5310</v>
      </c>
      <c r="C260" s="11" t="s">
        <v>363</v>
      </c>
      <c r="D260" s="24">
        <v>0</v>
      </c>
      <c r="E260" s="24">
        <v>7008908.4500000002</v>
      </c>
      <c r="F260" s="24">
        <v>5006797.9000000004</v>
      </c>
    </row>
    <row r="261" spans="1:6" s="5" customFormat="1" x14ac:dyDescent="0.2">
      <c r="A261" s="4">
        <v>37</v>
      </c>
      <c r="B261" s="10">
        <v>5320</v>
      </c>
      <c r="C261" s="11" t="s">
        <v>364</v>
      </c>
      <c r="D261" s="24">
        <v>0</v>
      </c>
      <c r="E261" s="24">
        <v>32786.9</v>
      </c>
      <c r="F261" s="24">
        <v>0</v>
      </c>
    </row>
    <row r="262" spans="1:6" x14ac:dyDescent="0.2">
      <c r="A262" s="6">
        <v>38</v>
      </c>
      <c r="B262" s="7">
        <v>5400</v>
      </c>
      <c r="C262" s="6" t="s">
        <v>108</v>
      </c>
      <c r="D262" s="22">
        <f>SUM(D263:D268)</f>
        <v>0</v>
      </c>
      <c r="E262" s="22">
        <f>SUM(E263:E268)</f>
        <v>18133359.84</v>
      </c>
      <c r="F262" s="22">
        <f>SUM(F263:F268)</f>
        <v>0</v>
      </c>
    </row>
    <row r="263" spans="1:6" s="5" customFormat="1" x14ac:dyDescent="0.2">
      <c r="A263" s="4">
        <v>38</v>
      </c>
      <c r="B263" s="10">
        <v>5410</v>
      </c>
      <c r="C263" s="11" t="s">
        <v>365</v>
      </c>
      <c r="D263" s="24">
        <v>0</v>
      </c>
      <c r="E263" s="24">
        <v>17972392.850000001</v>
      </c>
      <c r="F263" s="24">
        <v>0</v>
      </c>
    </row>
    <row r="264" spans="1:6" s="5" customFormat="1" x14ac:dyDescent="0.2">
      <c r="A264" s="4">
        <v>38</v>
      </c>
      <c r="B264" s="10">
        <v>5420</v>
      </c>
      <c r="C264" s="11" t="s">
        <v>366</v>
      </c>
      <c r="D264" s="24">
        <v>0</v>
      </c>
      <c r="E264" s="24">
        <v>0</v>
      </c>
      <c r="F264" s="24">
        <v>0</v>
      </c>
    </row>
    <row r="265" spans="1:6" s="5" customFormat="1" x14ac:dyDescent="0.2">
      <c r="A265" s="4">
        <v>38</v>
      </c>
      <c r="B265" s="10">
        <v>5430</v>
      </c>
      <c r="C265" s="11" t="s">
        <v>367</v>
      </c>
      <c r="D265" s="24">
        <v>0</v>
      </c>
      <c r="E265" s="24">
        <v>160966.99</v>
      </c>
      <c r="F265" s="24">
        <v>0</v>
      </c>
    </row>
    <row r="266" spans="1:6" s="5" customFormat="1" x14ac:dyDescent="0.2">
      <c r="A266" s="4">
        <v>38</v>
      </c>
      <c r="B266" s="10">
        <v>5440</v>
      </c>
      <c r="C266" s="11" t="s">
        <v>368</v>
      </c>
      <c r="D266" s="24">
        <v>0</v>
      </c>
      <c r="E266" s="24">
        <v>0</v>
      </c>
      <c r="F266" s="24">
        <v>0</v>
      </c>
    </row>
    <row r="267" spans="1:6" s="5" customFormat="1" x14ac:dyDescent="0.2">
      <c r="A267" s="4">
        <v>38</v>
      </c>
      <c r="B267" s="10">
        <v>5450</v>
      </c>
      <c r="C267" s="11" t="s">
        <v>369</v>
      </c>
      <c r="D267" s="24">
        <v>0</v>
      </c>
      <c r="E267" s="24">
        <v>0</v>
      </c>
      <c r="F267" s="24">
        <v>0</v>
      </c>
    </row>
    <row r="268" spans="1:6" s="5" customFormat="1" x14ac:dyDescent="0.2">
      <c r="A268" s="4">
        <v>38</v>
      </c>
      <c r="B268" s="10">
        <v>5490</v>
      </c>
      <c r="C268" s="11" t="s">
        <v>370</v>
      </c>
      <c r="D268" s="24">
        <v>0</v>
      </c>
      <c r="E268" s="24">
        <v>0</v>
      </c>
      <c r="F268" s="24">
        <v>0</v>
      </c>
    </row>
    <row r="269" spans="1:6" x14ac:dyDescent="0.2">
      <c r="A269" s="6">
        <v>39</v>
      </c>
      <c r="B269" s="7">
        <v>5500</v>
      </c>
      <c r="C269" s="6" t="s">
        <v>109</v>
      </c>
      <c r="D269" s="22">
        <f>SUM(D270)</f>
        <v>0</v>
      </c>
      <c r="E269" s="22">
        <f>SUM(E270)</f>
        <v>0</v>
      </c>
      <c r="F269" s="22">
        <f>SUM(F270)</f>
        <v>0</v>
      </c>
    </row>
    <row r="270" spans="1:6" s="5" customFormat="1" x14ac:dyDescent="0.2">
      <c r="A270" s="4">
        <v>39</v>
      </c>
      <c r="B270" s="10">
        <v>5510</v>
      </c>
      <c r="C270" s="11" t="s">
        <v>371</v>
      </c>
      <c r="D270" s="24">
        <v>0</v>
      </c>
      <c r="E270" s="24">
        <v>0</v>
      </c>
      <c r="F270" s="24">
        <v>0</v>
      </c>
    </row>
    <row r="271" spans="1:6" x14ac:dyDescent="0.2">
      <c r="A271" s="6">
        <v>40</v>
      </c>
      <c r="B271" s="7">
        <v>5600</v>
      </c>
      <c r="C271" s="6" t="s">
        <v>110</v>
      </c>
      <c r="D271" s="22">
        <f>SUM(D272:D279)</f>
        <v>0</v>
      </c>
      <c r="E271" s="22">
        <f>SUM(E272:E279)</f>
        <v>883563.79</v>
      </c>
      <c r="F271" s="22">
        <f>SUM(F272:F279)</f>
        <v>634155.93999999994</v>
      </c>
    </row>
    <row r="272" spans="1:6" s="5" customFormat="1" x14ac:dyDescent="0.2">
      <c r="A272" s="4">
        <v>40</v>
      </c>
      <c r="B272" s="10">
        <v>5610</v>
      </c>
      <c r="C272" s="11" t="s">
        <v>372</v>
      </c>
      <c r="D272" s="24">
        <v>0</v>
      </c>
      <c r="E272" s="24">
        <v>366791.13</v>
      </c>
      <c r="F272" s="24">
        <v>293137.13</v>
      </c>
    </row>
    <row r="273" spans="1:6" s="5" customFormat="1" x14ac:dyDescent="0.2">
      <c r="A273" s="4">
        <v>40</v>
      </c>
      <c r="B273" s="10">
        <v>5620</v>
      </c>
      <c r="C273" s="11" t="s">
        <v>373</v>
      </c>
      <c r="D273" s="24">
        <v>0</v>
      </c>
      <c r="E273" s="24">
        <v>0</v>
      </c>
      <c r="F273" s="24">
        <v>0</v>
      </c>
    </row>
    <row r="274" spans="1:6" s="5" customFormat="1" x14ac:dyDescent="0.2">
      <c r="A274" s="4">
        <v>40</v>
      </c>
      <c r="B274" s="10">
        <v>5630</v>
      </c>
      <c r="C274" s="11" t="s">
        <v>374</v>
      </c>
      <c r="D274" s="24">
        <v>0</v>
      </c>
      <c r="E274" s="24">
        <v>0</v>
      </c>
      <c r="F274" s="24">
        <v>0</v>
      </c>
    </row>
    <row r="275" spans="1:6" s="5" customFormat="1" x14ac:dyDescent="0.2">
      <c r="A275" s="4">
        <v>40</v>
      </c>
      <c r="B275" s="10">
        <v>5640</v>
      </c>
      <c r="C275" s="11" t="s">
        <v>375</v>
      </c>
      <c r="D275" s="24">
        <v>0</v>
      </c>
      <c r="E275" s="24">
        <v>141939.6</v>
      </c>
      <c r="F275" s="24">
        <v>51018.81</v>
      </c>
    </row>
    <row r="276" spans="1:6" s="5" customFormat="1" x14ac:dyDescent="0.2">
      <c r="A276" s="4">
        <v>40</v>
      </c>
      <c r="B276" s="10">
        <v>5650</v>
      </c>
      <c r="C276" s="11" t="s">
        <v>376</v>
      </c>
      <c r="D276" s="24">
        <v>0</v>
      </c>
      <c r="E276" s="24">
        <v>0</v>
      </c>
      <c r="F276" s="24">
        <v>0</v>
      </c>
    </row>
    <row r="277" spans="1:6" s="5" customFormat="1" x14ac:dyDescent="0.2">
      <c r="A277" s="4">
        <v>40</v>
      </c>
      <c r="B277" s="10">
        <v>5660</v>
      </c>
      <c r="C277" s="11" t="s">
        <v>377</v>
      </c>
      <c r="D277" s="24">
        <v>0</v>
      </c>
      <c r="E277" s="24">
        <v>0</v>
      </c>
      <c r="F277" s="24">
        <v>0</v>
      </c>
    </row>
    <row r="278" spans="1:6" s="5" customFormat="1" x14ac:dyDescent="0.2">
      <c r="A278" s="4">
        <v>40</v>
      </c>
      <c r="B278" s="10">
        <v>5670</v>
      </c>
      <c r="C278" s="11" t="s">
        <v>378</v>
      </c>
      <c r="D278" s="24">
        <v>0</v>
      </c>
      <c r="E278" s="24">
        <v>313742.65000000002</v>
      </c>
      <c r="F278" s="24">
        <v>290000</v>
      </c>
    </row>
    <row r="279" spans="1:6" s="5" customFormat="1" x14ac:dyDescent="0.2">
      <c r="A279" s="4">
        <v>40</v>
      </c>
      <c r="B279" s="10">
        <v>5690</v>
      </c>
      <c r="C279" s="11" t="s">
        <v>379</v>
      </c>
      <c r="D279" s="24">
        <v>0</v>
      </c>
      <c r="E279" s="24">
        <v>61090.41</v>
      </c>
      <c r="F279" s="24">
        <v>0</v>
      </c>
    </row>
    <row r="280" spans="1:6" x14ac:dyDescent="0.2">
      <c r="A280" s="6">
        <v>41</v>
      </c>
      <c r="B280" s="7">
        <v>5700</v>
      </c>
      <c r="C280" s="6" t="s">
        <v>111</v>
      </c>
      <c r="D280" s="22">
        <f>SUM(D281:D289)</f>
        <v>0</v>
      </c>
      <c r="E280" s="22">
        <f>SUM(E281:E289)</f>
        <v>0</v>
      </c>
      <c r="F280" s="22">
        <f>SUM(F281:F289)</f>
        <v>0</v>
      </c>
    </row>
    <row r="281" spans="1:6" s="5" customFormat="1" x14ac:dyDescent="0.2">
      <c r="A281" s="4">
        <v>41</v>
      </c>
      <c r="B281" s="10">
        <v>5710</v>
      </c>
      <c r="C281" s="11" t="s">
        <v>380</v>
      </c>
      <c r="D281" s="24">
        <v>0</v>
      </c>
      <c r="E281" s="24">
        <v>0</v>
      </c>
      <c r="F281" s="24">
        <v>0</v>
      </c>
    </row>
    <row r="282" spans="1:6" s="5" customFormat="1" x14ac:dyDescent="0.2">
      <c r="A282" s="4">
        <v>41</v>
      </c>
      <c r="B282" s="10">
        <v>5720</v>
      </c>
      <c r="C282" s="11" t="s">
        <v>381</v>
      </c>
      <c r="D282" s="24">
        <v>0</v>
      </c>
      <c r="E282" s="24">
        <v>0</v>
      </c>
      <c r="F282" s="24">
        <v>0</v>
      </c>
    </row>
    <row r="283" spans="1:6" s="5" customFormat="1" x14ac:dyDescent="0.2">
      <c r="A283" s="4">
        <v>41</v>
      </c>
      <c r="B283" s="10">
        <v>5730</v>
      </c>
      <c r="C283" s="11" t="s">
        <v>382</v>
      </c>
      <c r="D283" s="24">
        <v>0</v>
      </c>
      <c r="E283" s="24">
        <v>0</v>
      </c>
      <c r="F283" s="24">
        <v>0</v>
      </c>
    </row>
    <row r="284" spans="1:6" s="5" customFormat="1" x14ac:dyDescent="0.2">
      <c r="A284" s="4">
        <v>41</v>
      </c>
      <c r="B284" s="10">
        <v>5740</v>
      </c>
      <c r="C284" s="11" t="s">
        <v>383</v>
      </c>
      <c r="D284" s="24">
        <v>0</v>
      </c>
      <c r="E284" s="24">
        <v>0</v>
      </c>
      <c r="F284" s="24">
        <v>0</v>
      </c>
    </row>
    <row r="285" spans="1:6" s="5" customFormat="1" x14ac:dyDescent="0.2">
      <c r="A285" s="4">
        <v>41</v>
      </c>
      <c r="B285" s="10">
        <v>5750</v>
      </c>
      <c r="C285" s="11" t="s">
        <v>384</v>
      </c>
      <c r="D285" s="24">
        <v>0</v>
      </c>
      <c r="E285" s="24">
        <v>0</v>
      </c>
      <c r="F285" s="24">
        <v>0</v>
      </c>
    </row>
    <row r="286" spans="1:6" s="5" customFormat="1" x14ac:dyDescent="0.2">
      <c r="A286" s="4">
        <v>41</v>
      </c>
      <c r="B286" s="10">
        <v>5760</v>
      </c>
      <c r="C286" s="11" t="s">
        <v>385</v>
      </c>
      <c r="D286" s="24">
        <v>0</v>
      </c>
      <c r="E286" s="24">
        <v>0</v>
      </c>
      <c r="F286" s="24">
        <v>0</v>
      </c>
    </row>
    <row r="287" spans="1:6" s="5" customFormat="1" x14ac:dyDescent="0.2">
      <c r="A287" s="4">
        <v>41</v>
      </c>
      <c r="B287" s="10">
        <v>5770</v>
      </c>
      <c r="C287" s="11" t="s">
        <v>386</v>
      </c>
      <c r="D287" s="24">
        <v>0</v>
      </c>
      <c r="E287" s="24">
        <v>0</v>
      </c>
      <c r="F287" s="24">
        <v>0</v>
      </c>
    </row>
    <row r="288" spans="1:6" s="5" customFormat="1" x14ac:dyDescent="0.2">
      <c r="A288" s="4">
        <v>41</v>
      </c>
      <c r="B288" s="10">
        <v>5780</v>
      </c>
      <c r="C288" s="11" t="s">
        <v>387</v>
      </c>
      <c r="D288" s="24">
        <v>0</v>
      </c>
      <c r="E288" s="24">
        <v>0</v>
      </c>
      <c r="F288" s="24">
        <v>0</v>
      </c>
    </row>
    <row r="289" spans="1:6" s="5" customFormat="1" x14ac:dyDescent="0.2">
      <c r="A289" s="4">
        <v>41</v>
      </c>
      <c r="B289" s="10">
        <v>5790</v>
      </c>
      <c r="C289" s="11" t="s">
        <v>388</v>
      </c>
      <c r="D289" s="24">
        <v>0</v>
      </c>
      <c r="E289" s="24">
        <v>0</v>
      </c>
      <c r="F289" s="24">
        <v>0</v>
      </c>
    </row>
    <row r="290" spans="1:6" x14ac:dyDescent="0.2">
      <c r="A290" s="6">
        <v>42</v>
      </c>
      <c r="B290" s="7">
        <v>5800</v>
      </c>
      <c r="C290" s="6" t="s">
        <v>112</v>
      </c>
      <c r="D290" s="22">
        <f>SUM(D291:D294)</f>
        <v>208000</v>
      </c>
      <c r="E290" s="22">
        <f>SUM(E291:E294)</f>
        <v>208000</v>
      </c>
      <c r="F290" s="22">
        <f>SUM(F291:F294)</f>
        <v>0</v>
      </c>
    </row>
    <row r="291" spans="1:6" s="5" customFormat="1" x14ac:dyDescent="0.2">
      <c r="A291" s="4">
        <v>42</v>
      </c>
      <c r="B291" s="10">
        <v>5810</v>
      </c>
      <c r="C291" s="11" t="s">
        <v>389</v>
      </c>
      <c r="D291" s="24">
        <v>0</v>
      </c>
      <c r="E291" s="24">
        <v>0</v>
      </c>
      <c r="F291" s="24">
        <v>0</v>
      </c>
    </row>
    <row r="292" spans="1:6" s="5" customFormat="1" x14ac:dyDescent="0.2">
      <c r="A292" s="4">
        <v>42</v>
      </c>
      <c r="B292" s="10">
        <v>5820</v>
      </c>
      <c r="C292" s="11" t="s">
        <v>390</v>
      </c>
      <c r="D292" s="24">
        <v>0</v>
      </c>
      <c r="E292" s="24">
        <v>0</v>
      </c>
      <c r="F292" s="24">
        <v>0</v>
      </c>
    </row>
    <row r="293" spans="1:6" s="5" customFormat="1" x14ac:dyDescent="0.2">
      <c r="A293" s="4">
        <v>42</v>
      </c>
      <c r="B293" s="10">
        <v>5830</v>
      </c>
      <c r="C293" s="11" t="s">
        <v>391</v>
      </c>
      <c r="D293" s="24">
        <v>0</v>
      </c>
      <c r="E293" s="24">
        <v>0</v>
      </c>
      <c r="F293" s="24">
        <v>0</v>
      </c>
    </row>
    <row r="294" spans="1:6" s="5" customFormat="1" x14ac:dyDescent="0.2">
      <c r="A294" s="4">
        <v>42</v>
      </c>
      <c r="B294" s="10">
        <v>5890</v>
      </c>
      <c r="C294" s="11" t="s">
        <v>392</v>
      </c>
      <c r="D294" s="24">
        <v>208000</v>
      </c>
      <c r="E294" s="24">
        <v>208000</v>
      </c>
      <c r="F294" s="24">
        <v>0</v>
      </c>
    </row>
    <row r="295" spans="1:6" x14ac:dyDescent="0.2">
      <c r="A295" s="6">
        <v>43</v>
      </c>
      <c r="B295" s="7">
        <v>5900</v>
      </c>
      <c r="C295" s="6" t="s">
        <v>113</v>
      </c>
      <c r="D295" s="22">
        <f>SUM(D296:D304)</f>
        <v>2611924</v>
      </c>
      <c r="E295" s="22">
        <f>SUM(E296:E304)</f>
        <v>3434460.7800000003</v>
      </c>
      <c r="F295" s="22">
        <f>SUM(F296:F304)</f>
        <v>292786.90000000002</v>
      </c>
    </row>
    <row r="296" spans="1:6" s="5" customFormat="1" x14ac:dyDescent="0.2">
      <c r="A296" s="4">
        <v>43</v>
      </c>
      <c r="B296" s="10">
        <v>5910</v>
      </c>
      <c r="C296" s="11" t="s">
        <v>393</v>
      </c>
      <c r="D296" s="24">
        <v>54080</v>
      </c>
      <c r="E296" s="24">
        <v>902656.78</v>
      </c>
      <c r="F296" s="24">
        <v>231002.98</v>
      </c>
    </row>
    <row r="297" spans="1:6" s="5" customFormat="1" x14ac:dyDescent="0.2">
      <c r="A297" s="4">
        <v>43</v>
      </c>
      <c r="B297" s="10">
        <v>5920</v>
      </c>
      <c r="C297" s="11" t="s">
        <v>394</v>
      </c>
      <c r="D297" s="24">
        <v>0</v>
      </c>
      <c r="E297" s="24">
        <v>0</v>
      </c>
      <c r="F297" s="24">
        <v>0</v>
      </c>
    </row>
    <row r="298" spans="1:6" s="5" customFormat="1" x14ac:dyDescent="0.2">
      <c r="A298" s="4">
        <v>43</v>
      </c>
      <c r="B298" s="10">
        <v>5930</v>
      </c>
      <c r="C298" s="11" t="s">
        <v>395</v>
      </c>
      <c r="D298" s="24">
        <v>0</v>
      </c>
      <c r="E298" s="24">
        <v>0</v>
      </c>
      <c r="F298" s="24">
        <v>0</v>
      </c>
    </row>
    <row r="299" spans="1:6" s="5" customFormat="1" x14ac:dyDescent="0.2">
      <c r="A299" s="4">
        <v>43</v>
      </c>
      <c r="B299" s="10">
        <v>5940</v>
      </c>
      <c r="C299" s="11" t="s">
        <v>396</v>
      </c>
      <c r="D299" s="24">
        <v>179920</v>
      </c>
      <c r="E299" s="24">
        <v>0</v>
      </c>
      <c r="F299" s="24">
        <v>0</v>
      </c>
    </row>
    <row r="300" spans="1:6" s="5" customFormat="1" x14ac:dyDescent="0.2">
      <c r="A300" s="4">
        <v>43</v>
      </c>
      <c r="B300" s="10">
        <v>5950</v>
      </c>
      <c r="C300" s="11" t="s">
        <v>397</v>
      </c>
      <c r="D300" s="24">
        <v>0</v>
      </c>
      <c r="E300" s="24">
        <v>0</v>
      </c>
      <c r="F300" s="24">
        <v>0</v>
      </c>
    </row>
    <row r="301" spans="1:6" s="5" customFormat="1" x14ac:dyDescent="0.2">
      <c r="A301" s="4">
        <v>43</v>
      </c>
      <c r="B301" s="10">
        <v>5960</v>
      </c>
      <c r="C301" s="11" t="s">
        <v>398</v>
      </c>
      <c r="D301" s="24">
        <v>0</v>
      </c>
      <c r="E301" s="24">
        <v>0</v>
      </c>
      <c r="F301" s="24">
        <v>0</v>
      </c>
    </row>
    <row r="302" spans="1:6" s="5" customFormat="1" x14ac:dyDescent="0.2">
      <c r="A302" s="4">
        <v>43</v>
      </c>
      <c r="B302" s="10">
        <v>5970</v>
      </c>
      <c r="C302" s="11" t="s">
        <v>399</v>
      </c>
      <c r="D302" s="24">
        <v>2377924</v>
      </c>
      <c r="E302" s="24">
        <v>2531804</v>
      </c>
      <c r="F302" s="24">
        <v>61783.92</v>
      </c>
    </row>
    <row r="303" spans="1:6" s="5" customFormat="1" x14ac:dyDescent="0.2">
      <c r="A303" s="4">
        <v>43</v>
      </c>
      <c r="B303" s="10">
        <v>5980</v>
      </c>
      <c r="C303" s="11" t="s">
        <v>400</v>
      </c>
      <c r="D303" s="24">
        <v>0</v>
      </c>
      <c r="E303" s="24">
        <v>0</v>
      </c>
      <c r="F303" s="24">
        <v>0</v>
      </c>
    </row>
    <row r="304" spans="1:6" s="5" customFormat="1" x14ac:dyDescent="0.2">
      <c r="A304" s="4">
        <v>43</v>
      </c>
      <c r="B304" s="10">
        <v>5990</v>
      </c>
      <c r="C304" s="11" t="s">
        <v>401</v>
      </c>
      <c r="D304" s="24">
        <v>0</v>
      </c>
      <c r="E304" s="24">
        <v>0</v>
      </c>
      <c r="F304" s="24">
        <v>0</v>
      </c>
    </row>
    <row r="305" spans="1:6" x14ac:dyDescent="0.2">
      <c r="A305" s="6">
        <v>44</v>
      </c>
      <c r="B305" s="7">
        <v>6100</v>
      </c>
      <c r="C305" s="6" t="s">
        <v>114</v>
      </c>
      <c r="D305" s="22">
        <f>SUM(D306:D313)</f>
        <v>4729900</v>
      </c>
      <c r="E305" s="22">
        <f>SUM(E306:E313)</f>
        <v>108261091.55</v>
      </c>
      <c r="F305" s="22">
        <f>SUM(F306:F313)</f>
        <v>43829179.75</v>
      </c>
    </row>
    <row r="306" spans="1:6" s="5" customFormat="1" x14ac:dyDescent="0.2">
      <c r="A306" s="4">
        <v>44</v>
      </c>
      <c r="B306" s="10">
        <v>6110</v>
      </c>
      <c r="C306" s="11" t="s">
        <v>402</v>
      </c>
      <c r="D306" s="24">
        <v>4729900</v>
      </c>
      <c r="E306" s="24">
        <v>4729900</v>
      </c>
      <c r="F306" s="24">
        <v>0</v>
      </c>
    </row>
    <row r="307" spans="1:6" s="5" customFormat="1" x14ac:dyDescent="0.2">
      <c r="A307" s="4">
        <v>44</v>
      </c>
      <c r="B307" s="10">
        <v>6120</v>
      </c>
      <c r="C307" s="11" t="s">
        <v>403</v>
      </c>
      <c r="D307" s="24">
        <v>0</v>
      </c>
      <c r="E307" s="24">
        <v>103531191.55</v>
      </c>
      <c r="F307" s="24">
        <v>43829179.75</v>
      </c>
    </row>
    <row r="308" spans="1:6" s="5" customFormat="1" x14ac:dyDescent="0.2">
      <c r="A308" s="4">
        <v>44</v>
      </c>
      <c r="B308" s="10">
        <v>6130</v>
      </c>
      <c r="C308" s="11" t="s">
        <v>404</v>
      </c>
      <c r="D308" s="24">
        <v>0</v>
      </c>
      <c r="E308" s="24">
        <v>0</v>
      </c>
      <c r="F308" s="24">
        <v>0</v>
      </c>
    </row>
    <row r="309" spans="1:6" s="5" customFormat="1" x14ac:dyDescent="0.2">
      <c r="A309" s="4">
        <v>44</v>
      </c>
      <c r="B309" s="10">
        <v>6140</v>
      </c>
      <c r="C309" s="11" t="s">
        <v>405</v>
      </c>
      <c r="D309" s="24">
        <v>0</v>
      </c>
      <c r="E309" s="24">
        <v>0</v>
      </c>
      <c r="F309" s="24">
        <v>0</v>
      </c>
    </row>
    <row r="310" spans="1:6" s="5" customFormat="1" x14ac:dyDescent="0.2">
      <c r="A310" s="4">
        <v>44</v>
      </c>
      <c r="B310" s="10">
        <v>6150</v>
      </c>
      <c r="C310" s="11" t="s">
        <v>406</v>
      </c>
      <c r="D310" s="24">
        <v>0</v>
      </c>
      <c r="E310" s="24">
        <v>0</v>
      </c>
      <c r="F310" s="24">
        <v>0</v>
      </c>
    </row>
    <row r="311" spans="1:6" s="5" customFormat="1" x14ac:dyDescent="0.2">
      <c r="A311" s="4">
        <v>44</v>
      </c>
      <c r="B311" s="10">
        <v>6160</v>
      </c>
      <c r="C311" s="11" t="s">
        <v>407</v>
      </c>
      <c r="D311" s="24">
        <v>0</v>
      </c>
      <c r="E311" s="24">
        <v>0</v>
      </c>
      <c r="F311" s="24">
        <v>0</v>
      </c>
    </row>
    <row r="312" spans="1:6" s="5" customFormat="1" x14ac:dyDescent="0.2">
      <c r="A312" s="4">
        <v>44</v>
      </c>
      <c r="B312" s="10">
        <v>6170</v>
      </c>
      <c r="C312" s="11" t="s">
        <v>408</v>
      </c>
      <c r="D312" s="24">
        <v>0</v>
      </c>
      <c r="E312" s="24">
        <v>0</v>
      </c>
      <c r="F312" s="24">
        <v>0</v>
      </c>
    </row>
    <row r="313" spans="1:6" s="5" customFormat="1" x14ac:dyDescent="0.2">
      <c r="A313" s="4">
        <v>44</v>
      </c>
      <c r="B313" s="10">
        <v>6190</v>
      </c>
      <c r="C313" s="11" t="s">
        <v>409</v>
      </c>
      <c r="D313" s="24">
        <v>0</v>
      </c>
      <c r="E313" s="24">
        <v>0</v>
      </c>
      <c r="F313" s="24">
        <v>0</v>
      </c>
    </row>
    <row r="314" spans="1:6" x14ac:dyDescent="0.2">
      <c r="A314" s="6">
        <v>45</v>
      </c>
      <c r="B314" s="7">
        <v>6200</v>
      </c>
      <c r="C314" s="6" t="s">
        <v>115</v>
      </c>
      <c r="D314" s="22">
        <f>SUM(D315:D322)</f>
        <v>0</v>
      </c>
      <c r="E314" s="22">
        <f>SUM(E315:E322)</f>
        <v>0</v>
      </c>
      <c r="F314" s="22">
        <f>SUM(F315:F322)</f>
        <v>0</v>
      </c>
    </row>
    <row r="315" spans="1:6" s="5" customFormat="1" x14ac:dyDescent="0.2">
      <c r="A315" s="4">
        <v>45</v>
      </c>
      <c r="B315" s="10">
        <v>6210</v>
      </c>
      <c r="C315" s="11" t="s">
        <v>402</v>
      </c>
      <c r="D315" s="24">
        <v>0</v>
      </c>
      <c r="E315" s="24">
        <v>0</v>
      </c>
      <c r="F315" s="24">
        <v>0</v>
      </c>
    </row>
    <row r="316" spans="1:6" s="5" customFormat="1" x14ac:dyDescent="0.2">
      <c r="A316" s="4">
        <v>45</v>
      </c>
      <c r="B316" s="10">
        <v>6220</v>
      </c>
      <c r="C316" s="11" t="s">
        <v>403</v>
      </c>
      <c r="D316" s="24">
        <v>0</v>
      </c>
      <c r="E316" s="24">
        <v>0</v>
      </c>
      <c r="F316" s="24">
        <v>0</v>
      </c>
    </row>
    <row r="317" spans="1:6" s="5" customFormat="1" x14ac:dyDescent="0.2">
      <c r="A317" s="4">
        <v>45</v>
      </c>
      <c r="B317" s="10">
        <v>6230</v>
      </c>
      <c r="C317" s="11" t="s">
        <v>404</v>
      </c>
      <c r="D317" s="24">
        <v>0</v>
      </c>
      <c r="E317" s="24">
        <v>0</v>
      </c>
      <c r="F317" s="24">
        <v>0</v>
      </c>
    </row>
    <row r="318" spans="1:6" s="5" customFormat="1" x14ac:dyDescent="0.2">
      <c r="A318" s="4">
        <v>45</v>
      </c>
      <c r="B318" s="10">
        <v>6240</v>
      </c>
      <c r="C318" s="11" t="s">
        <v>405</v>
      </c>
      <c r="D318" s="24">
        <v>0</v>
      </c>
      <c r="E318" s="24">
        <v>0</v>
      </c>
      <c r="F318" s="24">
        <v>0</v>
      </c>
    </row>
    <row r="319" spans="1:6" s="5" customFormat="1" x14ac:dyDescent="0.2">
      <c r="A319" s="4">
        <v>45</v>
      </c>
      <c r="B319" s="10">
        <v>6250</v>
      </c>
      <c r="C319" s="11" t="s">
        <v>406</v>
      </c>
      <c r="D319" s="24">
        <v>0</v>
      </c>
      <c r="E319" s="24">
        <v>0</v>
      </c>
      <c r="F319" s="24">
        <v>0</v>
      </c>
    </row>
    <row r="320" spans="1:6" s="5" customFormat="1" x14ac:dyDescent="0.2">
      <c r="A320" s="4">
        <v>45</v>
      </c>
      <c r="B320" s="10">
        <v>6260</v>
      </c>
      <c r="C320" s="11" t="s">
        <v>407</v>
      </c>
      <c r="D320" s="24">
        <v>0</v>
      </c>
      <c r="E320" s="24">
        <v>0</v>
      </c>
      <c r="F320" s="24">
        <v>0</v>
      </c>
    </row>
    <row r="321" spans="1:6" s="5" customFormat="1" x14ac:dyDescent="0.2">
      <c r="A321" s="4">
        <v>45</v>
      </c>
      <c r="B321" s="10">
        <v>6270</v>
      </c>
      <c r="C321" s="11" t="s">
        <v>408</v>
      </c>
      <c r="D321" s="24">
        <v>0</v>
      </c>
      <c r="E321" s="24">
        <v>0</v>
      </c>
      <c r="F321" s="24">
        <v>0</v>
      </c>
    </row>
    <row r="322" spans="1:6" s="5" customFormat="1" x14ac:dyDescent="0.2">
      <c r="A322" s="4">
        <v>45</v>
      </c>
      <c r="B322" s="10">
        <v>6290</v>
      </c>
      <c r="C322" s="11" t="s">
        <v>409</v>
      </c>
      <c r="D322" s="24">
        <v>0</v>
      </c>
      <c r="E322" s="24">
        <v>0</v>
      </c>
      <c r="F322" s="24">
        <v>0</v>
      </c>
    </row>
    <row r="323" spans="1:6" x14ac:dyDescent="0.2">
      <c r="A323" s="6">
        <v>46</v>
      </c>
      <c r="B323" s="7">
        <v>6300</v>
      </c>
      <c r="C323" s="6" t="s">
        <v>116</v>
      </c>
      <c r="D323" s="22">
        <f>SUM(D324:D325)</f>
        <v>0</v>
      </c>
      <c r="E323" s="22">
        <f>SUM(E324:E325)</f>
        <v>0</v>
      </c>
      <c r="F323" s="22">
        <f>SUM(F324:F325)</f>
        <v>0</v>
      </c>
    </row>
    <row r="324" spans="1:6" s="5" customFormat="1" x14ac:dyDescent="0.2">
      <c r="A324" s="4">
        <v>46</v>
      </c>
      <c r="B324" s="10">
        <v>6310</v>
      </c>
      <c r="C324" s="11" t="s">
        <v>410</v>
      </c>
      <c r="D324" s="24">
        <v>0</v>
      </c>
      <c r="E324" s="24">
        <v>0</v>
      </c>
      <c r="F324" s="24">
        <v>0</v>
      </c>
    </row>
    <row r="325" spans="1:6" s="5" customFormat="1" x14ac:dyDescent="0.2">
      <c r="A325" s="4">
        <v>46</v>
      </c>
      <c r="B325" s="10">
        <v>6320</v>
      </c>
      <c r="C325" s="11" t="s">
        <v>411</v>
      </c>
      <c r="D325" s="24">
        <v>0</v>
      </c>
      <c r="E325" s="24">
        <v>0</v>
      </c>
      <c r="F325" s="24">
        <v>0</v>
      </c>
    </row>
    <row r="326" spans="1:6" x14ac:dyDescent="0.2">
      <c r="A326" s="6">
        <v>47</v>
      </c>
      <c r="B326" s="7">
        <v>7100</v>
      </c>
      <c r="C326" s="6" t="s">
        <v>122</v>
      </c>
      <c r="D326" s="22">
        <f>SUM(D327:D328)</f>
        <v>0</v>
      </c>
      <c r="E326" s="22">
        <f>SUM(E327:E328)</f>
        <v>0</v>
      </c>
      <c r="F326" s="22">
        <f>SUM(F327:F328)</f>
        <v>0</v>
      </c>
    </row>
    <row r="327" spans="1:6" s="5" customFormat="1" x14ac:dyDescent="0.2">
      <c r="A327" s="4">
        <v>47</v>
      </c>
      <c r="B327" s="10">
        <v>7110</v>
      </c>
      <c r="C327" s="11" t="s">
        <v>412</v>
      </c>
      <c r="D327" s="24">
        <v>0</v>
      </c>
      <c r="E327" s="24">
        <v>0</v>
      </c>
      <c r="F327" s="24">
        <v>0</v>
      </c>
    </row>
    <row r="328" spans="1:6" s="5" customFormat="1" x14ac:dyDescent="0.2">
      <c r="A328" s="4">
        <v>47</v>
      </c>
      <c r="B328" s="10">
        <v>7120</v>
      </c>
      <c r="C328" s="11" t="s">
        <v>413</v>
      </c>
      <c r="D328" s="24">
        <v>0</v>
      </c>
      <c r="E328" s="24">
        <v>0</v>
      </c>
      <c r="F328" s="24">
        <v>0</v>
      </c>
    </row>
    <row r="329" spans="1:6" x14ac:dyDescent="0.2">
      <c r="A329" s="6">
        <v>48</v>
      </c>
      <c r="B329" s="7">
        <v>7200</v>
      </c>
      <c r="C329" s="6" t="s">
        <v>123</v>
      </c>
      <c r="D329" s="22">
        <f>SUM(D330:D338)</f>
        <v>0</v>
      </c>
      <c r="E329" s="22">
        <f>SUM(E330:E338)</f>
        <v>0</v>
      </c>
      <c r="F329" s="22">
        <f>SUM(F330:F338)</f>
        <v>0</v>
      </c>
    </row>
    <row r="330" spans="1:6" s="5" customFormat="1" x14ac:dyDescent="0.2">
      <c r="A330" s="4">
        <v>48</v>
      </c>
      <c r="B330" s="10">
        <v>7210</v>
      </c>
      <c r="C330" s="11" t="s">
        <v>414</v>
      </c>
      <c r="D330" s="24">
        <v>0</v>
      </c>
      <c r="E330" s="24">
        <v>0</v>
      </c>
      <c r="F330" s="24">
        <v>0</v>
      </c>
    </row>
    <row r="331" spans="1:6" s="5" customFormat="1" x14ac:dyDescent="0.2">
      <c r="A331" s="4">
        <v>48</v>
      </c>
      <c r="B331" s="10">
        <v>7220</v>
      </c>
      <c r="C331" s="11" t="s">
        <v>415</v>
      </c>
      <c r="D331" s="24">
        <v>0</v>
      </c>
      <c r="E331" s="24">
        <v>0</v>
      </c>
      <c r="F331" s="24">
        <v>0</v>
      </c>
    </row>
    <row r="332" spans="1:6" s="5" customFormat="1" x14ac:dyDescent="0.2">
      <c r="A332" s="4">
        <v>48</v>
      </c>
      <c r="B332" s="10">
        <v>7230</v>
      </c>
      <c r="C332" s="11" t="s">
        <v>416</v>
      </c>
      <c r="D332" s="24">
        <v>0</v>
      </c>
      <c r="E332" s="24">
        <v>0</v>
      </c>
      <c r="F332" s="24">
        <v>0</v>
      </c>
    </row>
    <row r="333" spans="1:6" s="5" customFormat="1" x14ac:dyDescent="0.2">
      <c r="A333" s="4">
        <v>48</v>
      </c>
      <c r="B333" s="10">
        <v>7240</v>
      </c>
      <c r="C333" s="11" t="s">
        <v>417</v>
      </c>
      <c r="D333" s="24">
        <v>0</v>
      </c>
      <c r="E333" s="24">
        <v>0</v>
      </c>
      <c r="F333" s="24">
        <v>0</v>
      </c>
    </row>
    <row r="334" spans="1:6" s="5" customFormat="1" x14ac:dyDescent="0.2">
      <c r="A334" s="4">
        <v>48</v>
      </c>
      <c r="B334" s="10">
        <v>7250</v>
      </c>
      <c r="C334" s="11" t="s">
        <v>418</v>
      </c>
      <c r="D334" s="24">
        <v>0</v>
      </c>
      <c r="E334" s="24">
        <v>0</v>
      </c>
      <c r="F334" s="24">
        <v>0</v>
      </c>
    </row>
    <row r="335" spans="1:6" s="5" customFormat="1" x14ac:dyDescent="0.2">
      <c r="A335" s="4">
        <v>48</v>
      </c>
      <c r="B335" s="10">
        <v>7260</v>
      </c>
      <c r="C335" s="11" t="s">
        <v>419</v>
      </c>
      <c r="D335" s="24">
        <v>0</v>
      </c>
      <c r="E335" s="24">
        <v>0</v>
      </c>
      <c r="F335" s="24">
        <v>0</v>
      </c>
    </row>
    <row r="336" spans="1:6" s="5" customFormat="1" x14ac:dyDescent="0.2">
      <c r="A336" s="4">
        <v>48</v>
      </c>
      <c r="B336" s="10">
        <v>7270</v>
      </c>
      <c r="C336" s="11" t="s">
        <v>420</v>
      </c>
      <c r="D336" s="24">
        <v>0</v>
      </c>
      <c r="E336" s="24">
        <v>0</v>
      </c>
      <c r="F336" s="24">
        <v>0</v>
      </c>
    </row>
    <row r="337" spans="1:6" s="5" customFormat="1" x14ac:dyDescent="0.2">
      <c r="A337" s="4">
        <v>48</v>
      </c>
      <c r="B337" s="10">
        <v>7280</v>
      </c>
      <c r="C337" s="11" t="s">
        <v>421</v>
      </c>
      <c r="D337" s="24">
        <v>0</v>
      </c>
      <c r="E337" s="24">
        <v>0</v>
      </c>
      <c r="F337" s="24">
        <v>0</v>
      </c>
    </row>
    <row r="338" spans="1:6" s="5" customFormat="1" x14ac:dyDescent="0.2">
      <c r="A338" s="4">
        <v>48</v>
      </c>
      <c r="B338" s="10">
        <v>7290</v>
      </c>
      <c r="C338" s="11" t="s">
        <v>422</v>
      </c>
      <c r="D338" s="24">
        <v>0</v>
      </c>
      <c r="E338" s="24">
        <v>0</v>
      </c>
      <c r="F338" s="24">
        <v>0</v>
      </c>
    </row>
    <row r="339" spans="1:6" x14ac:dyDescent="0.2">
      <c r="A339" s="6">
        <v>49</v>
      </c>
      <c r="B339" s="7">
        <v>7300</v>
      </c>
      <c r="C339" s="6" t="s">
        <v>124</v>
      </c>
      <c r="D339" s="22">
        <f>SUM(D340:D345)</f>
        <v>0</v>
      </c>
      <c r="E339" s="22">
        <f>SUM(E340:E345)</f>
        <v>0</v>
      </c>
      <c r="F339" s="22">
        <f>SUM(F340:F345)</f>
        <v>0</v>
      </c>
    </row>
    <row r="340" spans="1:6" s="5" customFormat="1" x14ac:dyDescent="0.2">
      <c r="A340" s="4">
        <v>49</v>
      </c>
      <c r="B340" s="10">
        <v>7310</v>
      </c>
      <c r="C340" s="11" t="s">
        <v>423</v>
      </c>
      <c r="D340" s="24">
        <v>0</v>
      </c>
      <c r="E340" s="24">
        <v>0</v>
      </c>
      <c r="F340" s="24">
        <v>0</v>
      </c>
    </row>
    <row r="341" spans="1:6" s="5" customFormat="1" x14ac:dyDescent="0.2">
      <c r="A341" s="4">
        <v>49</v>
      </c>
      <c r="B341" s="10">
        <v>7320</v>
      </c>
      <c r="C341" s="11" t="s">
        <v>424</v>
      </c>
      <c r="D341" s="24">
        <v>0</v>
      </c>
      <c r="E341" s="24">
        <v>0</v>
      </c>
      <c r="F341" s="24">
        <v>0</v>
      </c>
    </row>
    <row r="342" spans="1:6" s="5" customFormat="1" x14ac:dyDescent="0.2">
      <c r="A342" s="4">
        <v>49</v>
      </c>
      <c r="B342" s="10">
        <v>7330</v>
      </c>
      <c r="C342" s="11" t="s">
        <v>425</v>
      </c>
      <c r="D342" s="24">
        <v>0</v>
      </c>
      <c r="E342" s="24">
        <v>0</v>
      </c>
      <c r="F342" s="24">
        <v>0</v>
      </c>
    </row>
    <row r="343" spans="1:6" s="5" customFormat="1" x14ac:dyDescent="0.2">
      <c r="A343" s="4">
        <v>49</v>
      </c>
      <c r="B343" s="10">
        <v>7340</v>
      </c>
      <c r="C343" s="11" t="s">
        <v>426</v>
      </c>
      <c r="D343" s="24">
        <v>0</v>
      </c>
      <c r="E343" s="24">
        <v>0</v>
      </c>
      <c r="F343" s="24">
        <v>0</v>
      </c>
    </row>
    <row r="344" spans="1:6" s="5" customFormat="1" x14ac:dyDescent="0.2">
      <c r="A344" s="4">
        <v>49</v>
      </c>
      <c r="B344" s="10">
        <v>7350</v>
      </c>
      <c r="C344" s="11" t="s">
        <v>427</v>
      </c>
      <c r="D344" s="24">
        <v>0</v>
      </c>
      <c r="E344" s="24">
        <v>0</v>
      </c>
      <c r="F344" s="24">
        <v>0</v>
      </c>
    </row>
    <row r="345" spans="1:6" s="5" customFormat="1" x14ac:dyDescent="0.2">
      <c r="A345" s="4">
        <v>49</v>
      </c>
      <c r="B345" s="10">
        <v>7390</v>
      </c>
      <c r="C345" s="11" t="s">
        <v>428</v>
      </c>
      <c r="D345" s="24">
        <v>0</v>
      </c>
      <c r="E345" s="24">
        <v>0</v>
      </c>
      <c r="F345" s="24">
        <v>0</v>
      </c>
    </row>
    <row r="346" spans="1:6" x14ac:dyDescent="0.2">
      <c r="A346" s="6">
        <v>50</v>
      </c>
      <c r="B346" s="7">
        <v>7400</v>
      </c>
      <c r="C346" s="6" t="s">
        <v>125</v>
      </c>
      <c r="D346" s="22">
        <f>SUM(D347:D355)</f>
        <v>0</v>
      </c>
      <c r="E346" s="22">
        <f>SUM(E347:E355)</f>
        <v>0</v>
      </c>
      <c r="F346" s="22">
        <f>SUM(F347:F355)</f>
        <v>0</v>
      </c>
    </row>
    <row r="347" spans="1:6" s="5" customFormat="1" x14ac:dyDescent="0.2">
      <c r="A347" s="4">
        <v>50</v>
      </c>
      <c r="B347" s="10">
        <v>7410</v>
      </c>
      <c r="C347" s="11" t="s">
        <v>429</v>
      </c>
      <c r="D347" s="24">
        <v>0</v>
      </c>
      <c r="E347" s="24">
        <v>0</v>
      </c>
      <c r="F347" s="24">
        <v>0</v>
      </c>
    </row>
    <row r="348" spans="1:6" s="5" customFormat="1" x14ac:dyDescent="0.2">
      <c r="A348" s="4">
        <v>50</v>
      </c>
      <c r="B348" s="10">
        <v>7420</v>
      </c>
      <c r="C348" s="11" t="s">
        <v>430</v>
      </c>
      <c r="D348" s="24">
        <v>0</v>
      </c>
      <c r="E348" s="24">
        <v>0</v>
      </c>
      <c r="F348" s="24">
        <v>0</v>
      </c>
    </row>
    <row r="349" spans="1:6" s="5" customFormat="1" x14ac:dyDescent="0.2">
      <c r="A349" s="4">
        <v>50</v>
      </c>
      <c r="B349" s="10">
        <v>7430</v>
      </c>
      <c r="C349" s="11" t="s">
        <v>431</v>
      </c>
      <c r="D349" s="24">
        <v>0</v>
      </c>
      <c r="E349" s="24">
        <v>0</v>
      </c>
      <c r="F349" s="24">
        <v>0</v>
      </c>
    </row>
    <row r="350" spans="1:6" s="5" customFormat="1" x14ac:dyDescent="0.2">
      <c r="A350" s="4">
        <v>50</v>
      </c>
      <c r="B350" s="10">
        <v>7440</v>
      </c>
      <c r="C350" s="11" t="s">
        <v>432</v>
      </c>
      <c r="D350" s="24">
        <v>0</v>
      </c>
      <c r="E350" s="24">
        <v>0</v>
      </c>
      <c r="F350" s="24">
        <v>0</v>
      </c>
    </row>
    <row r="351" spans="1:6" s="5" customFormat="1" x14ac:dyDescent="0.2">
      <c r="A351" s="4">
        <v>50</v>
      </c>
      <c r="B351" s="10">
        <v>7450</v>
      </c>
      <c r="C351" s="11" t="s">
        <v>433</v>
      </c>
      <c r="D351" s="24">
        <v>0</v>
      </c>
      <c r="E351" s="24">
        <v>0</v>
      </c>
      <c r="F351" s="24">
        <v>0</v>
      </c>
    </row>
    <row r="352" spans="1:6" s="5" customFormat="1" x14ac:dyDescent="0.2">
      <c r="A352" s="4">
        <v>50</v>
      </c>
      <c r="B352" s="10">
        <v>7460</v>
      </c>
      <c r="C352" s="11" t="s">
        <v>434</v>
      </c>
      <c r="D352" s="24">
        <v>0</v>
      </c>
      <c r="E352" s="24">
        <v>0</v>
      </c>
      <c r="F352" s="24">
        <v>0</v>
      </c>
    </row>
    <row r="353" spans="1:6" s="5" customFormat="1" x14ac:dyDescent="0.2">
      <c r="A353" s="4">
        <v>50</v>
      </c>
      <c r="B353" s="10">
        <v>7470</v>
      </c>
      <c r="C353" s="11" t="s">
        <v>435</v>
      </c>
      <c r="D353" s="24">
        <v>0</v>
      </c>
      <c r="E353" s="24">
        <v>0</v>
      </c>
      <c r="F353" s="24">
        <v>0</v>
      </c>
    </row>
    <row r="354" spans="1:6" s="5" customFormat="1" x14ac:dyDescent="0.2">
      <c r="A354" s="4">
        <v>50</v>
      </c>
      <c r="B354" s="10">
        <v>7480</v>
      </c>
      <c r="C354" s="11" t="s">
        <v>436</v>
      </c>
      <c r="D354" s="24">
        <v>0</v>
      </c>
      <c r="E354" s="24">
        <v>0</v>
      </c>
      <c r="F354" s="24">
        <v>0</v>
      </c>
    </row>
    <row r="355" spans="1:6" s="5" customFormat="1" x14ac:dyDescent="0.2">
      <c r="A355" s="4">
        <v>50</v>
      </c>
      <c r="B355" s="10">
        <v>7490</v>
      </c>
      <c r="C355" s="11" t="s">
        <v>437</v>
      </c>
      <c r="D355" s="24">
        <v>0</v>
      </c>
      <c r="E355" s="24">
        <v>0</v>
      </c>
      <c r="F355" s="24">
        <v>0</v>
      </c>
    </row>
    <row r="356" spans="1:6" x14ac:dyDescent="0.2">
      <c r="A356" s="6">
        <v>51</v>
      </c>
      <c r="B356" s="7">
        <v>7500</v>
      </c>
      <c r="C356" s="6" t="s">
        <v>126</v>
      </c>
      <c r="D356" s="22">
        <f>SUM(D357:D365)</f>
        <v>0</v>
      </c>
      <c r="E356" s="22">
        <f>SUM(E357:E365)</f>
        <v>0</v>
      </c>
      <c r="F356" s="22">
        <f>SUM(F357:F365)</f>
        <v>0</v>
      </c>
    </row>
    <row r="357" spans="1:6" s="5" customFormat="1" x14ac:dyDescent="0.2">
      <c r="A357" s="4">
        <v>51</v>
      </c>
      <c r="B357" s="10">
        <v>7510</v>
      </c>
      <c r="C357" s="11" t="s">
        <v>438</v>
      </c>
      <c r="D357" s="24">
        <v>0</v>
      </c>
      <c r="E357" s="24">
        <v>0</v>
      </c>
      <c r="F357" s="24">
        <v>0</v>
      </c>
    </row>
    <row r="358" spans="1:6" s="5" customFormat="1" x14ac:dyDescent="0.2">
      <c r="A358" s="4">
        <v>51</v>
      </c>
      <c r="B358" s="10">
        <v>7520</v>
      </c>
      <c r="C358" s="11" t="s">
        <v>439</v>
      </c>
      <c r="D358" s="24">
        <v>0</v>
      </c>
      <c r="E358" s="24">
        <v>0</v>
      </c>
      <c r="F358" s="24">
        <v>0</v>
      </c>
    </row>
    <row r="359" spans="1:6" s="5" customFormat="1" x14ac:dyDescent="0.2">
      <c r="A359" s="4">
        <v>51</v>
      </c>
      <c r="B359" s="10">
        <v>7530</v>
      </c>
      <c r="C359" s="11" t="s">
        <v>440</v>
      </c>
      <c r="D359" s="24">
        <v>0</v>
      </c>
      <c r="E359" s="24">
        <v>0</v>
      </c>
      <c r="F359" s="24">
        <v>0</v>
      </c>
    </row>
    <row r="360" spans="1:6" s="5" customFormat="1" x14ac:dyDescent="0.2">
      <c r="A360" s="4">
        <v>51</v>
      </c>
      <c r="B360" s="10">
        <v>7540</v>
      </c>
      <c r="C360" s="11" t="s">
        <v>441</v>
      </c>
      <c r="D360" s="24">
        <v>0</v>
      </c>
      <c r="E360" s="24">
        <v>0</v>
      </c>
      <c r="F360" s="24">
        <v>0</v>
      </c>
    </row>
    <row r="361" spans="1:6" s="5" customFormat="1" x14ac:dyDescent="0.2">
      <c r="A361" s="4">
        <v>51</v>
      </c>
      <c r="B361" s="10">
        <v>7550</v>
      </c>
      <c r="C361" s="11" t="s">
        <v>442</v>
      </c>
      <c r="D361" s="24">
        <v>0</v>
      </c>
      <c r="E361" s="24">
        <v>0</v>
      </c>
      <c r="F361" s="24">
        <v>0</v>
      </c>
    </row>
    <row r="362" spans="1:6" s="5" customFormat="1" x14ac:dyDescent="0.2">
      <c r="A362" s="4">
        <v>51</v>
      </c>
      <c r="B362" s="10">
        <v>7560</v>
      </c>
      <c r="C362" s="11" t="s">
        <v>443</v>
      </c>
      <c r="D362" s="24">
        <v>0</v>
      </c>
      <c r="E362" s="24">
        <v>0</v>
      </c>
      <c r="F362" s="24">
        <v>0</v>
      </c>
    </row>
    <row r="363" spans="1:6" s="5" customFormat="1" x14ac:dyDescent="0.2">
      <c r="A363" s="4">
        <v>51</v>
      </c>
      <c r="B363" s="10">
        <v>7570</v>
      </c>
      <c r="C363" s="11" t="s">
        <v>444</v>
      </c>
      <c r="D363" s="24">
        <v>0</v>
      </c>
      <c r="E363" s="24">
        <v>0</v>
      </c>
      <c r="F363" s="24">
        <v>0</v>
      </c>
    </row>
    <row r="364" spans="1:6" s="5" customFormat="1" x14ac:dyDescent="0.2">
      <c r="A364" s="4">
        <v>51</v>
      </c>
      <c r="B364" s="10">
        <v>7580</v>
      </c>
      <c r="C364" s="11" t="s">
        <v>445</v>
      </c>
      <c r="D364" s="24">
        <v>0</v>
      </c>
      <c r="E364" s="24">
        <v>0</v>
      </c>
      <c r="F364" s="24">
        <v>0</v>
      </c>
    </row>
    <row r="365" spans="1:6" s="5" customFormat="1" x14ac:dyDescent="0.2">
      <c r="A365" s="4">
        <v>51</v>
      </c>
      <c r="B365" s="10">
        <v>7590</v>
      </c>
      <c r="C365" s="11" t="s">
        <v>446</v>
      </c>
      <c r="D365" s="24">
        <v>0</v>
      </c>
      <c r="E365" s="24">
        <v>0</v>
      </c>
      <c r="F365" s="24">
        <v>0</v>
      </c>
    </row>
    <row r="366" spans="1:6" x14ac:dyDescent="0.2">
      <c r="A366" s="6">
        <v>52</v>
      </c>
      <c r="B366" s="7">
        <v>7600</v>
      </c>
      <c r="C366" s="6" t="s">
        <v>127</v>
      </c>
      <c r="D366" s="22">
        <f>SUM(D367:D368)</f>
        <v>0</v>
      </c>
      <c r="E366" s="22">
        <f>SUM(E367:E368)</f>
        <v>0</v>
      </c>
      <c r="F366" s="22">
        <f>SUM(F367:F368)</f>
        <v>0</v>
      </c>
    </row>
    <row r="367" spans="1:6" s="5" customFormat="1" x14ac:dyDescent="0.2">
      <c r="A367" s="4">
        <v>52</v>
      </c>
      <c r="B367" s="10">
        <v>7610</v>
      </c>
      <c r="C367" s="11" t="s">
        <v>447</v>
      </c>
      <c r="D367" s="24">
        <v>0</v>
      </c>
      <c r="E367" s="24">
        <v>0</v>
      </c>
      <c r="F367" s="24">
        <v>0</v>
      </c>
    </row>
    <row r="368" spans="1:6" s="5" customFormat="1" x14ac:dyDescent="0.2">
      <c r="A368" s="4">
        <v>52</v>
      </c>
      <c r="B368" s="10">
        <v>7620</v>
      </c>
      <c r="C368" s="11" t="s">
        <v>448</v>
      </c>
      <c r="D368" s="24">
        <v>0</v>
      </c>
      <c r="E368" s="24">
        <v>0</v>
      </c>
      <c r="F368" s="24">
        <v>0</v>
      </c>
    </row>
    <row r="369" spans="1:6" x14ac:dyDescent="0.2">
      <c r="A369" s="6">
        <v>53</v>
      </c>
      <c r="B369" s="7">
        <v>7900</v>
      </c>
      <c r="C369" s="6" t="s">
        <v>128</v>
      </c>
      <c r="D369" s="22">
        <f>SUM(D370:D372)</f>
        <v>0</v>
      </c>
      <c r="E369" s="22">
        <f>SUM(E370:E372)</f>
        <v>0</v>
      </c>
      <c r="F369" s="22">
        <f>SUM(F370:F372)</f>
        <v>0</v>
      </c>
    </row>
    <row r="370" spans="1:6" s="5" customFormat="1" x14ac:dyDescent="0.2">
      <c r="A370" s="4">
        <v>53</v>
      </c>
      <c r="B370" s="10">
        <v>7910</v>
      </c>
      <c r="C370" s="11" t="s">
        <v>449</v>
      </c>
      <c r="D370" s="24">
        <v>0</v>
      </c>
      <c r="E370" s="24">
        <v>0</v>
      </c>
      <c r="F370" s="24">
        <v>0</v>
      </c>
    </row>
    <row r="371" spans="1:6" s="5" customFormat="1" x14ac:dyDescent="0.2">
      <c r="A371" s="4">
        <v>53</v>
      </c>
      <c r="B371" s="10">
        <v>7920</v>
      </c>
      <c r="C371" s="11" t="s">
        <v>450</v>
      </c>
      <c r="D371" s="24">
        <v>0</v>
      </c>
      <c r="E371" s="24">
        <v>0</v>
      </c>
      <c r="F371" s="24">
        <v>0</v>
      </c>
    </row>
    <row r="372" spans="1:6" s="5" customFormat="1" x14ac:dyDescent="0.2">
      <c r="A372" s="4">
        <v>53</v>
      </c>
      <c r="B372" s="10">
        <v>7990</v>
      </c>
      <c r="C372" s="11" t="s">
        <v>451</v>
      </c>
      <c r="D372" s="24">
        <v>0</v>
      </c>
      <c r="E372" s="24">
        <v>0</v>
      </c>
      <c r="F372" s="24">
        <v>0</v>
      </c>
    </row>
    <row r="373" spans="1:6" x14ac:dyDescent="0.2">
      <c r="A373" s="6">
        <v>54</v>
      </c>
      <c r="B373" s="7">
        <v>8100</v>
      </c>
      <c r="C373" s="6" t="s">
        <v>129</v>
      </c>
      <c r="D373" s="22">
        <f>SUM(D374:D379)</f>
        <v>0</v>
      </c>
      <c r="E373" s="22">
        <f>SUM(E374:E379)</f>
        <v>0</v>
      </c>
      <c r="F373" s="22">
        <f>SUM(F374:F379)</f>
        <v>0</v>
      </c>
    </row>
    <row r="374" spans="1:6" s="5" customFormat="1" x14ac:dyDescent="0.2">
      <c r="A374" s="4">
        <v>54</v>
      </c>
      <c r="B374" s="10">
        <v>8110</v>
      </c>
      <c r="C374" s="11" t="s">
        <v>452</v>
      </c>
      <c r="D374" s="24">
        <v>0</v>
      </c>
      <c r="E374" s="24">
        <v>0</v>
      </c>
      <c r="F374" s="24">
        <v>0</v>
      </c>
    </row>
    <row r="375" spans="1:6" s="5" customFormat="1" x14ac:dyDescent="0.2">
      <c r="A375" s="4">
        <v>54</v>
      </c>
      <c r="B375" s="10">
        <v>8120</v>
      </c>
      <c r="C375" s="11" t="s">
        <v>453</v>
      </c>
      <c r="D375" s="24">
        <v>0</v>
      </c>
      <c r="E375" s="24">
        <v>0</v>
      </c>
      <c r="F375" s="24">
        <v>0</v>
      </c>
    </row>
    <row r="376" spans="1:6" s="5" customFormat="1" x14ac:dyDescent="0.2">
      <c r="A376" s="4">
        <v>54</v>
      </c>
      <c r="B376" s="10">
        <v>8130</v>
      </c>
      <c r="C376" s="11" t="s">
        <v>454</v>
      </c>
      <c r="D376" s="24">
        <v>0</v>
      </c>
      <c r="E376" s="24">
        <v>0</v>
      </c>
      <c r="F376" s="24">
        <v>0</v>
      </c>
    </row>
    <row r="377" spans="1:6" s="5" customFormat="1" x14ac:dyDescent="0.2">
      <c r="A377" s="4">
        <v>54</v>
      </c>
      <c r="B377" s="10">
        <v>8140</v>
      </c>
      <c r="C377" s="11" t="s">
        <v>455</v>
      </c>
      <c r="D377" s="24">
        <v>0</v>
      </c>
      <c r="E377" s="24">
        <v>0</v>
      </c>
      <c r="F377" s="24">
        <v>0</v>
      </c>
    </row>
    <row r="378" spans="1:6" s="5" customFormat="1" x14ac:dyDescent="0.2">
      <c r="A378" s="4">
        <v>54</v>
      </c>
      <c r="B378" s="10">
        <v>8150</v>
      </c>
      <c r="C378" s="11" t="s">
        <v>456</v>
      </c>
      <c r="D378" s="24">
        <v>0</v>
      </c>
      <c r="E378" s="24">
        <v>0</v>
      </c>
      <c r="F378" s="24">
        <v>0</v>
      </c>
    </row>
    <row r="379" spans="1:6" s="5" customFormat="1" x14ac:dyDescent="0.2">
      <c r="A379" s="4">
        <v>54</v>
      </c>
      <c r="B379" s="10">
        <v>8160</v>
      </c>
      <c r="C379" s="11" t="s">
        <v>457</v>
      </c>
      <c r="D379" s="24">
        <v>0</v>
      </c>
      <c r="E379" s="24">
        <v>0</v>
      </c>
      <c r="F379" s="24">
        <v>0</v>
      </c>
    </row>
    <row r="380" spans="1:6" x14ac:dyDescent="0.2">
      <c r="A380" s="6">
        <v>55</v>
      </c>
      <c r="B380" s="7">
        <v>8300</v>
      </c>
      <c r="C380" s="6" t="s">
        <v>130</v>
      </c>
      <c r="D380" s="22">
        <f>SUM(D381:D385)</f>
        <v>0</v>
      </c>
      <c r="E380" s="22">
        <f>SUM(E381:E385)</f>
        <v>0</v>
      </c>
      <c r="F380" s="22">
        <f>SUM(F381:F385)</f>
        <v>0</v>
      </c>
    </row>
    <row r="381" spans="1:6" s="5" customFormat="1" x14ac:dyDescent="0.2">
      <c r="A381" s="4">
        <v>55</v>
      </c>
      <c r="B381" s="10">
        <v>8310</v>
      </c>
      <c r="C381" s="11" t="s">
        <v>458</v>
      </c>
      <c r="D381" s="24">
        <v>0</v>
      </c>
      <c r="E381" s="24">
        <v>0</v>
      </c>
      <c r="F381" s="24">
        <v>0</v>
      </c>
    </row>
    <row r="382" spans="1:6" s="5" customFormat="1" x14ac:dyDescent="0.2">
      <c r="A382" s="4">
        <v>55</v>
      </c>
      <c r="B382" s="10">
        <v>8320</v>
      </c>
      <c r="C382" s="11" t="s">
        <v>459</v>
      </c>
      <c r="D382" s="24">
        <v>0</v>
      </c>
      <c r="E382" s="24">
        <v>0</v>
      </c>
      <c r="F382" s="24">
        <v>0</v>
      </c>
    </row>
    <row r="383" spans="1:6" s="5" customFormat="1" x14ac:dyDescent="0.2">
      <c r="A383" s="4">
        <v>55</v>
      </c>
      <c r="B383" s="10">
        <v>8330</v>
      </c>
      <c r="C383" s="11" t="s">
        <v>460</v>
      </c>
      <c r="D383" s="24">
        <v>0</v>
      </c>
      <c r="E383" s="24">
        <v>0</v>
      </c>
      <c r="F383" s="24">
        <v>0</v>
      </c>
    </row>
    <row r="384" spans="1:6" s="5" customFormat="1" x14ac:dyDescent="0.2">
      <c r="A384" s="4">
        <v>55</v>
      </c>
      <c r="B384" s="10">
        <v>8340</v>
      </c>
      <c r="C384" s="11" t="s">
        <v>461</v>
      </c>
      <c r="D384" s="24">
        <v>0</v>
      </c>
      <c r="E384" s="24">
        <v>0</v>
      </c>
      <c r="F384" s="24">
        <v>0</v>
      </c>
    </row>
    <row r="385" spans="1:6" s="5" customFormat="1" x14ac:dyDescent="0.2">
      <c r="A385" s="4">
        <v>55</v>
      </c>
      <c r="B385" s="10">
        <v>8350</v>
      </c>
      <c r="C385" s="11" t="s">
        <v>462</v>
      </c>
      <c r="D385" s="24">
        <v>0</v>
      </c>
      <c r="E385" s="24">
        <v>0</v>
      </c>
      <c r="F385" s="24">
        <v>0</v>
      </c>
    </row>
    <row r="386" spans="1:6" x14ac:dyDescent="0.2">
      <c r="A386" s="6">
        <v>56</v>
      </c>
      <c r="B386" s="7">
        <v>8500</v>
      </c>
      <c r="C386" s="6" t="s">
        <v>131</v>
      </c>
      <c r="D386" s="22">
        <f>SUM(D387:D389)</f>
        <v>0</v>
      </c>
      <c r="E386" s="22">
        <f>SUM(E387:E389)</f>
        <v>0</v>
      </c>
      <c r="F386" s="22">
        <f>SUM(F387:F389)</f>
        <v>0</v>
      </c>
    </row>
    <row r="387" spans="1:6" s="5" customFormat="1" x14ac:dyDescent="0.2">
      <c r="A387" s="4">
        <v>56</v>
      </c>
      <c r="B387" s="10">
        <v>8510</v>
      </c>
      <c r="C387" s="11" t="s">
        <v>463</v>
      </c>
      <c r="D387" s="24">
        <v>0</v>
      </c>
      <c r="E387" s="24">
        <v>0</v>
      </c>
      <c r="F387" s="24">
        <v>0</v>
      </c>
    </row>
    <row r="388" spans="1:6" s="5" customFormat="1" x14ac:dyDescent="0.2">
      <c r="A388" s="4">
        <v>56</v>
      </c>
      <c r="B388" s="10">
        <v>8520</v>
      </c>
      <c r="C388" s="11" t="s">
        <v>464</v>
      </c>
      <c r="D388" s="24">
        <v>0</v>
      </c>
      <c r="E388" s="24">
        <v>0</v>
      </c>
      <c r="F388" s="24">
        <v>0</v>
      </c>
    </row>
    <row r="389" spans="1:6" s="5" customFormat="1" x14ac:dyDescent="0.2">
      <c r="A389" s="4">
        <v>56</v>
      </c>
      <c r="B389" s="10">
        <v>8530</v>
      </c>
      <c r="C389" s="11" t="s">
        <v>465</v>
      </c>
      <c r="D389" s="24">
        <v>0</v>
      </c>
      <c r="E389" s="24">
        <v>0</v>
      </c>
      <c r="F389" s="24">
        <v>0</v>
      </c>
    </row>
    <row r="390" spans="1:6" x14ac:dyDescent="0.2">
      <c r="A390" s="6">
        <v>57</v>
      </c>
      <c r="B390" s="7">
        <v>9100</v>
      </c>
      <c r="C390" s="6" t="s">
        <v>132</v>
      </c>
      <c r="D390" s="22">
        <f>SUM(D391:D398)</f>
        <v>0</v>
      </c>
      <c r="E390" s="22">
        <f>SUM(E391:E398)</f>
        <v>0</v>
      </c>
      <c r="F390" s="22">
        <f>SUM(F391:F398)</f>
        <v>0</v>
      </c>
    </row>
    <row r="391" spans="1:6" s="5" customFormat="1" x14ac:dyDescent="0.2">
      <c r="A391" s="4">
        <v>57</v>
      </c>
      <c r="B391" s="10">
        <v>9110</v>
      </c>
      <c r="C391" s="11" t="s">
        <v>466</v>
      </c>
      <c r="D391" s="24">
        <v>0</v>
      </c>
      <c r="E391" s="24">
        <v>0</v>
      </c>
      <c r="F391" s="24">
        <v>0</v>
      </c>
    </row>
    <row r="392" spans="1:6" s="5" customFormat="1" x14ac:dyDescent="0.2">
      <c r="A392" s="4">
        <v>57</v>
      </c>
      <c r="B392" s="10">
        <v>9120</v>
      </c>
      <c r="C392" s="11" t="s">
        <v>467</v>
      </c>
      <c r="D392" s="24">
        <v>0</v>
      </c>
      <c r="E392" s="24">
        <v>0</v>
      </c>
      <c r="F392" s="24">
        <v>0</v>
      </c>
    </row>
    <row r="393" spans="1:6" s="5" customFormat="1" x14ac:dyDescent="0.2">
      <c r="A393" s="4">
        <v>57</v>
      </c>
      <c r="B393" s="10">
        <v>9130</v>
      </c>
      <c r="C393" s="11" t="s">
        <v>468</v>
      </c>
      <c r="D393" s="24">
        <v>0</v>
      </c>
      <c r="E393" s="24">
        <v>0</v>
      </c>
      <c r="F393" s="24">
        <v>0</v>
      </c>
    </row>
    <row r="394" spans="1:6" s="5" customFormat="1" x14ac:dyDescent="0.2">
      <c r="A394" s="4">
        <v>57</v>
      </c>
      <c r="B394" s="10">
        <v>9140</v>
      </c>
      <c r="C394" s="11" t="s">
        <v>469</v>
      </c>
      <c r="D394" s="24">
        <v>0</v>
      </c>
      <c r="E394" s="24">
        <v>0</v>
      </c>
      <c r="F394" s="24">
        <v>0</v>
      </c>
    </row>
    <row r="395" spans="1:6" s="5" customFormat="1" x14ac:dyDescent="0.2">
      <c r="A395" s="4">
        <v>57</v>
      </c>
      <c r="B395" s="10">
        <v>9150</v>
      </c>
      <c r="C395" s="11" t="s">
        <v>470</v>
      </c>
      <c r="D395" s="24">
        <v>0</v>
      </c>
      <c r="E395" s="24">
        <v>0</v>
      </c>
      <c r="F395" s="24">
        <v>0</v>
      </c>
    </row>
    <row r="396" spans="1:6" s="5" customFormat="1" x14ac:dyDescent="0.2">
      <c r="A396" s="4">
        <v>57</v>
      </c>
      <c r="B396" s="10">
        <v>9160</v>
      </c>
      <c r="C396" s="11" t="s">
        <v>471</v>
      </c>
      <c r="D396" s="24">
        <v>0</v>
      </c>
      <c r="E396" s="24">
        <v>0</v>
      </c>
      <c r="F396" s="24">
        <v>0</v>
      </c>
    </row>
    <row r="397" spans="1:6" s="5" customFormat="1" x14ac:dyDescent="0.2">
      <c r="A397" s="4">
        <v>57</v>
      </c>
      <c r="B397" s="10">
        <v>9170</v>
      </c>
      <c r="C397" s="11" t="s">
        <v>472</v>
      </c>
      <c r="D397" s="24">
        <v>0</v>
      </c>
      <c r="E397" s="24">
        <v>0</v>
      </c>
      <c r="F397" s="24">
        <v>0</v>
      </c>
    </row>
    <row r="398" spans="1:6" s="5" customFormat="1" x14ac:dyDescent="0.2">
      <c r="A398" s="4">
        <v>57</v>
      </c>
      <c r="B398" s="10">
        <v>9180</v>
      </c>
      <c r="C398" s="11" t="s">
        <v>473</v>
      </c>
      <c r="D398" s="24">
        <v>0</v>
      </c>
      <c r="E398" s="24">
        <v>0</v>
      </c>
      <c r="F398" s="24">
        <v>0</v>
      </c>
    </row>
    <row r="399" spans="1:6" x14ac:dyDescent="0.2">
      <c r="A399" s="6">
        <v>58</v>
      </c>
      <c r="B399" s="7">
        <v>9200</v>
      </c>
      <c r="C399" s="6" t="s">
        <v>133</v>
      </c>
      <c r="D399" s="22">
        <f>SUM(D400:D407)</f>
        <v>0</v>
      </c>
      <c r="E399" s="22">
        <f>SUM(E400:E407)</f>
        <v>0</v>
      </c>
      <c r="F399" s="22">
        <f>SUM(F400:F407)</f>
        <v>0</v>
      </c>
    </row>
    <row r="400" spans="1:6" s="5" customFormat="1" x14ac:dyDescent="0.2">
      <c r="A400" s="4">
        <v>58</v>
      </c>
      <c r="B400" s="10">
        <v>9210</v>
      </c>
      <c r="C400" s="11" t="s">
        <v>474</v>
      </c>
      <c r="D400" s="24">
        <v>0</v>
      </c>
      <c r="E400" s="24">
        <v>0</v>
      </c>
      <c r="F400" s="24">
        <v>0</v>
      </c>
    </row>
    <row r="401" spans="1:6" s="5" customFormat="1" x14ac:dyDescent="0.2">
      <c r="A401" s="4">
        <v>58</v>
      </c>
      <c r="B401" s="10">
        <v>9220</v>
      </c>
      <c r="C401" s="11" t="s">
        <v>475</v>
      </c>
      <c r="D401" s="24">
        <v>0</v>
      </c>
      <c r="E401" s="24">
        <v>0</v>
      </c>
      <c r="F401" s="24">
        <v>0</v>
      </c>
    </row>
    <row r="402" spans="1:6" s="5" customFormat="1" x14ac:dyDescent="0.2">
      <c r="A402" s="4">
        <v>58</v>
      </c>
      <c r="B402" s="10">
        <v>9230</v>
      </c>
      <c r="C402" s="11" t="s">
        <v>476</v>
      </c>
      <c r="D402" s="24">
        <v>0</v>
      </c>
      <c r="E402" s="24">
        <v>0</v>
      </c>
      <c r="F402" s="24">
        <v>0</v>
      </c>
    </row>
    <row r="403" spans="1:6" s="5" customFormat="1" x14ac:dyDescent="0.2">
      <c r="A403" s="4">
        <v>58</v>
      </c>
      <c r="B403" s="10">
        <v>9240</v>
      </c>
      <c r="C403" s="11" t="s">
        <v>477</v>
      </c>
      <c r="D403" s="24">
        <v>0</v>
      </c>
      <c r="E403" s="24">
        <v>0</v>
      </c>
      <c r="F403" s="24">
        <v>0</v>
      </c>
    </row>
    <row r="404" spans="1:6" s="5" customFormat="1" x14ac:dyDescent="0.2">
      <c r="A404" s="4">
        <v>58</v>
      </c>
      <c r="B404" s="10">
        <v>9250</v>
      </c>
      <c r="C404" s="11" t="s">
        <v>478</v>
      </c>
      <c r="D404" s="24">
        <v>0</v>
      </c>
      <c r="E404" s="24">
        <v>0</v>
      </c>
      <c r="F404" s="24">
        <v>0</v>
      </c>
    </row>
    <row r="405" spans="1:6" s="5" customFormat="1" x14ac:dyDescent="0.2">
      <c r="A405" s="4">
        <v>58</v>
      </c>
      <c r="B405" s="10">
        <v>9260</v>
      </c>
      <c r="C405" s="11" t="s">
        <v>479</v>
      </c>
      <c r="D405" s="24">
        <v>0</v>
      </c>
      <c r="E405" s="24">
        <v>0</v>
      </c>
      <c r="F405" s="24">
        <v>0</v>
      </c>
    </row>
    <row r="406" spans="1:6" s="5" customFormat="1" x14ac:dyDescent="0.2">
      <c r="A406" s="4">
        <v>58</v>
      </c>
      <c r="B406" s="10">
        <v>9270</v>
      </c>
      <c r="C406" s="11" t="s">
        <v>480</v>
      </c>
      <c r="D406" s="24">
        <v>0</v>
      </c>
      <c r="E406" s="24">
        <v>0</v>
      </c>
      <c r="F406" s="24">
        <v>0</v>
      </c>
    </row>
    <row r="407" spans="1:6" s="5" customFormat="1" x14ac:dyDescent="0.2">
      <c r="A407" s="4">
        <v>58</v>
      </c>
      <c r="B407" s="10">
        <v>9280</v>
      </c>
      <c r="C407" s="11" t="s">
        <v>481</v>
      </c>
      <c r="D407" s="24">
        <v>0</v>
      </c>
      <c r="E407" s="24">
        <v>0</v>
      </c>
      <c r="F407" s="24">
        <v>0</v>
      </c>
    </row>
    <row r="408" spans="1:6" x14ac:dyDescent="0.2">
      <c r="A408" s="6">
        <v>59</v>
      </c>
      <c r="B408" s="7">
        <v>9300</v>
      </c>
      <c r="C408" s="6" t="s">
        <v>134</v>
      </c>
      <c r="D408" s="22">
        <f>SUM(D409:D410)</f>
        <v>0</v>
      </c>
      <c r="E408" s="22">
        <f>SUM(E409:E410)</f>
        <v>0</v>
      </c>
      <c r="F408" s="22">
        <f>SUM(F409:F410)</f>
        <v>0</v>
      </c>
    </row>
    <row r="409" spans="1:6" s="5" customFormat="1" x14ac:dyDescent="0.2">
      <c r="A409" s="4">
        <v>59</v>
      </c>
      <c r="B409" s="10">
        <v>9310</v>
      </c>
      <c r="C409" s="11" t="s">
        <v>482</v>
      </c>
      <c r="D409" s="24">
        <v>0</v>
      </c>
      <c r="E409" s="24">
        <v>0</v>
      </c>
      <c r="F409" s="24">
        <v>0</v>
      </c>
    </row>
    <row r="410" spans="1:6" s="5" customFormat="1" x14ac:dyDescent="0.2">
      <c r="A410" s="4">
        <v>59</v>
      </c>
      <c r="B410" s="10">
        <v>9320</v>
      </c>
      <c r="C410" s="11" t="s">
        <v>483</v>
      </c>
      <c r="D410" s="24">
        <v>0</v>
      </c>
      <c r="E410" s="24">
        <v>0</v>
      </c>
      <c r="F410" s="24">
        <v>0</v>
      </c>
    </row>
    <row r="411" spans="1:6" x14ac:dyDescent="0.2">
      <c r="A411" s="6">
        <v>60</v>
      </c>
      <c r="B411" s="7">
        <v>9400</v>
      </c>
      <c r="C411" s="6" t="s">
        <v>135</v>
      </c>
      <c r="D411" s="22">
        <f>SUM(D412:D413)</f>
        <v>0</v>
      </c>
      <c r="E411" s="22">
        <f>SUM(E412:E413)</f>
        <v>0</v>
      </c>
      <c r="F411" s="22">
        <f>SUM(F412:F413)</f>
        <v>0</v>
      </c>
    </row>
    <row r="412" spans="1:6" s="5" customFormat="1" x14ac:dyDescent="0.2">
      <c r="A412" s="4">
        <v>60</v>
      </c>
      <c r="B412" s="10">
        <v>9410</v>
      </c>
      <c r="C412" s="11" t="s">
        <v>484</v>
      </c>
      <c r="D412" s="24">
        <v>0</v>
      </c>
      <c r="E412" s="24">
        <v>0</v>
      </c>
      <c r="F412" s="24">
        <v>0</v>
      </c>
    </row>
    <row r="413" spans="1:6" s="5" customFormat="1" x14ac:dyDescent="0.2">
      <c r="A413" s="4">
        <v>60</v>
      </c>
      <c r="B413" s="10">
        <v>9420</v>
      </c>
      <c r="C413" s="11" t="s">
        <v>485</v>
      </c>
      <c r="D413" s="24">
        <v>0</v>
      </c>
      <c r="E413" s="24">
        <v>0</v>
      </c>
      <c r="F413" s="24">
        <v>0</v>
      </c>
    </row>
    <row r="414" spans="1:6" x14ac:dyDescent="0.2">
      <c r="A414" s="6">
        <v>61</v>
      </c>
      <c r="B414" s="7">
        <v>9500</v>
      </c>
      <c r="C414" s="6" t="s">
        <v>136</v>
      </c>
      <c r="D414" s="22">
        <f>SUM(D415)</f>
        <v>0</v>
      </c>
      <c r="E414" s="22">
        <f>SUM(E415)</f>
        <v>0</v>
      </c>
      <c r="F414" s="22">
        <f>SUM(F415)</f>
        <v>0</v>
      </c>
    </row>
    <row r="415" spans="1:6" s="5" customFormat="1" x14ac:dyDescent="0.2">
      <c r="A415" s="4">
        <v>61</v>
      </c>
      <c r="B415" s="10">
        <v>9510</v>
      </c>
      <c r="C415" s="11" t="s">
        <v>486</v>
      </c>
      <c r="D415" s="24">
        <v>0</v>
      </c>
      <c r="E415" s="24">
        <v>0</v>
      </c>
      <c r="F415" s="24">
        <v>0</v>
      </c>
    </row>
    <row r="416" spans="1:6" x14ac:dyDescent="0.2">
      <c r="A416" s="6">
        <v>62</v>
      </c>
      <c r="B416" s="7">
        <v>9600</v>
      </c>
      <c r="C416" s="6" t="s">
        <v>137</v>
      </c>
      <c r="D416" s="22">
        <f>SUM(D417:D418)</f>
        <v>0</v>
      </c>
      <c r="E416" s="22">
        <f>SUM(E417:E418)</f>
        <v>0</v>
      </c>
      <c r="F416" s="22">
        <f>SUM(F417:F418)</f>
        <v>0</v>
      </c>
    </row>
    <row r="417" spans="1:6" s="5" customFormat="1" x14ac:dyDescent="0.2">
      <c r="A417" s="4">
        <v>62</v>
      </c>
      <c r="B417" s="10">
        <v>9610</v>
      </c>
      <c r="C417" s="11" t="s">
        <v>487</v>
      </c>
      <c r="D417" s="24">
        <v>0</v>
      </c>
      <c r="E417" s="24">
        <v>0</v>
      </c>
      <c r="F417" s="24">
        <v>0</v>
      </c>
    </row>
    <row r="418" spans="1:6" s="5" customFormat="1" x14ac:dyDescent="0.2">
      <c r="A418" s="4">
        <v>62</v>
      </c>
      <c r="B418" s="10">
        <v>9620</v>
      </c>
      <c r="C418" s="11" t="s">
        <v>488</v>
      </c>
      <c r="D418" s="24">
        <v>0</v>
      </c>
      <c r="E418" s="24">
        <v>0</v>
      </c>
      <c r="F418" s="24">
        <v>0</v>
      </c>
    </row>
    <row r="419" spans="1:6" x14ac:dyDescent="0.2">
      <c r="A419" s="6">
        <v>63</v>
      </c>
      <c r="B419" s="7">
        <v>9900</v>
      </c>
      <c r="C419" s="6" t="s">
        <v>138</v>
      </c>
      <c r="D419" s="22">
        <f>SUM(D420)</f>
        <v>0</v>
      </c>
      <c r="E419" s="22">
        <f>SUM(E420)</f>
        <v>0</v>
      </c>
      <c r="F419" s="22">
        <f>SUM(F420)</f>
        <v>0</v>
      </c>
    </row>
    <row r="420" spans="1:6" x14ac:dyDescent="0.2">
      <c r="A420" s="4">
        <v>63</v>
      </c>
      <c r="B420" s="10">
        <v>9910</v>
      </c>
      <c r="C420" s="11" t="s">
        <v>489</v>
      </c>
      <c r="D420" s="24">
        <v>0</v>
      </c>
      <c r="E420" s="24">
        <v>0</v>
      </c>
      <c r="F420" s="24">
        <v>0</v>
      </c>
    </row>
    <row r="422" spans="1:6" x14ac:dyDescent="0.2">
      <c r="D422" s="30"/>
      <c r="E422" s="30"/>
      <c r="F422" s="30"/>
    </row>
    <row r="423" spans="1:6" x14ac:dyDescent="0.2">
      <c r="D423" s="30"/>
      <c r="E423" s="30"/>
      <c r="F423" s="30"/>
    </row>
    <row r="424" spans="1:6" x14ac:dyDescent="0.2">
      <c r="D424" s="30"/>
      <c r="E424" s="30"/>
      <c r="F424" s="30"/>
    </row>
    <row r="425" spans="1:6" s="5" customFormat="1" x14ac:dyDescent="0.2">
      <c r="D425" s="30"/>
      <c r="E425" s="30"/>
      <c r="F425" s="30"/>
    </row>
    <row r="426" spans="1:6" x14ac:dyDescent="0.2">
      <c r="D426" s="30"/>
      <c r="E426" s="30"/>
      <c r="F426" s="30"/>
    </row>
    <row r="427" spans="1:6" x14ac:dyDescent="0.2">
      <c r="D427" s="30"/>
      <c r="E427" s="30"/>
      <c r="F427" s="30"/>
    </row>
    <row r="428" spans="1:6" x14ac:dyDescent="0.2">
      <c r="D428" s="31"/>
      <c r="E428" s="31"/>
      <c r="F428" s="31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228911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e011-pbllamas</dc:creator>
  <cp:lastModifiedBy>Karen</cp:lastModifiedBy>
  <cp:lastPrinted>2018-05-31T18:52:33Z</cp:lastPrinted>
  <dcterms:created xsi:type="dcterms:W3CDTF">2017-06-27T19:27:26Z</dcterms:created>
  <dcterms:modified xsi:type="dcterms:W3CDTF">2018-06-08T19:23:37Z</dcterms:modified>
</cp:coreProperties>
</file>